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Приложение 1" sheetId="1" r:id="rId1"/>
    <sheet name="сопост.тенд.заявок" sheetId="2" r:id="rId2"/>
    <sheet name="сопост.тенд.заявок (каз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<sst xmlns="http://schemas.openxmlformats.org/spreadsheetml/2006/main" count="319" uniqueCount="169">
  <si>
    <t>Наименование товара</t>
  </si>
  <si>
    <t>№ лота</t>
  </si>
  <si>
    <t>Общая сумма (тенге)</t>
  </si>
  <si>
    <t>Приложение 1</t>
  </si>
  <si>
    <t>Ед. изм.</t>
  </si>
  <si>
    <t>Срок поставки</t>
  </si>
  <si>
    <t>Кол-во</t>
  </si>
  <si>
    <t>Место поставки</t>
  </si>
  <si>
    <t>Условия поставки (в соответствии с ИНКОТЕРМС 2000)</t>
  </si>
  <si>
    <t>Размер авансового платежа, %</t>
  </si>
  <si>
    <t>Цена за единицу</t>
  </si>
  <si>
    <t>DDP пункт назначения</t>
  </si>
  <si>
    <t>Перечень закупаемых товаров</t>
  </si>
  <si>
    <t>М.В.Жеголко</t>
  </si>
  <si>
    <t>наб</t>
  </si>
  <si>
    <t>Главный врач КГП на ПХВ "ВКО центр по профилактике и борьбе со СПИД" УЗ ВКО</t>
  </si>
  <si>
    <t>шт.</t>
  </si>
  <si>
    <t>Заведующая лабораторией</t>
  </si>
  <si>
    <t>О.В.Корякина</t>
  </si>
  <si>
    <t>Экспресс-тесты по околодесневой жидкости</t>
  </si>
  <si>
    <t>Экспертные тест-системы для подтверждения положительного рез-та скрининга на ВИЧ 1.2 Ag/At : Тест-система иммуноферментная для определения антител к вирусу иммунодефицита человека первого и второго типов , группы 0 и антигена ВИЧ-1 (р24)в сыворотке или плазме крови человека. Набор 5плашек х 96 исследований</t>
  </si>
  <si>
    <t>Тендер № 3 по закупу медицинских изделий на 2021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</si>
  <si>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t>Шприцы 10,0 мл</t>
  </si>
  <si>
    <t>Шприцы 5,0 мл</t>
  </si>
  <si>
    <t>Шприцы 2,0 мл</t>
  </si>
  <si>
    <t>Спиртовая салфетка</t>
  </si>
  <si>
    <t>Презерватив</t>
  </si>
  <si>
    <t>Промывающий раствор BD FACS Flow, 20 л</t>
  </si>
  <si>
    <t>Уп.</t>
  </si>
  <si>
    <t xml:space="preserve">Стандартная панель сывороток для входного контроля не содержащих антитела к ВИЧ1.2 и антиген р24. </t>
  </si>
  <si>
    <t xml:space="preserve">Стандартная панель сывороток для входного контроля, содержащих антитела к ВИЧ1. </t>
  </si>
  <si>
    <t xml:space="preserve">Стандартная панель сывороток для входного контроля, содержащих антитела к ВИЧ2. </t>
  </si>
  <si>
    <t>Набор реагентов BD FACSCount Reagent Kit, 50 тестов из комплекта Проточный цитофлуориметр BD FACSCOUNT +2 +8 С</t>
  </si>
  <si>
    <t>уп.</t>
  </si>
  <si>
    <t>Таблица</t>
  </si>
  <si>
    <t>Потенциальный поставщик после победителя</t>
  </si>
  <si>
    <t>Победитель</t>
  </si>
  <si>
    <t>Председатель комиссии:</t>
  </si>
  <si>
    <t>Главный врач</t>
  </si>
  <si>
    <t>Жеголко М.В.</t>
  </si>
  <si>
    <t>Зам.председателя комиссии:</t>
  </si>
  <si>
    <t>Зав.лабораторией</t>
  </si>
  <si>
    <t>Корякина О.В.</t>
  </si>
  <si>
    <t>Члены комиссии:</t>
  </si>
  <si>
    <t>Юрисконсульт (специалист по гос.закупкам)</t>
  </si>
  <si>
    <t>Гуляева Т.Н.</t>
  </si>
  <si>
    <t>Зав.отделом ЛПРиД</t>
  </si>
  <si>
    <t>Секретарь комиссии:</t>
  </si>
  <si>
    <t>Экономист (специалист по гос.закупкам)</t>
  </si>
  <si>
    <t>Гордиенко Г.В.</t>
  </si>
  <si>
    <t>Кол-во для закупа</t>
  </si>
  <si>
    <t>Тендер признан несостоявшимся - нет одобренных заявок</t>
  </si>
  <si>
    <t>Сумма по договору (тенге)</t>
  </si>
  <si>
    <t>Набор реагентов для одновременного иммуноферментного выявления антител к ВИЧ 1 и ВИЧ 2 и антигена ВИЧ 1 (р24) в сыворотке или плазме крови человека в микропланшетном формате (96-луночный микропланшет, стрипованный по 8 лунок 5 плашек)(60х8)</t>
  </si>
  <si>
    <t>Шприцы 20,0 мл</t>
  </si>
  <si>
    <t>комп.</t>
  </si>
  <si>
    <t>Предложенное торговое наименование и краткая характеристика</t>
  </si>
  <si>
    <t>Предложенная цена</t>
  </si>
  <si>
    <t>Оралбаева Н.А</t>
  </si>
  <si>
    <t>Зав.эпид.отделом</t>
  </si>
  <si>
    <t>Кениспекова С.К.</t>
  </si>
  <si>
    <t>сопоставления тендерных заявок по тендеру № 3 от 15 июня 2022 года по закупу медицинских изделий и лекарственных средств в рамках ГОБМП на 2022 год   для КГП на ПХВ "ВКО Центр по борьбе и профилактике СПИД" УЗ ВКО</t>
  </si>
  <si>
    <t>Комплект реагентов для одновременного выявления антител к ВИЧ 1 и ВИЧ 2 и антигена ВИЧ 1 (р24) в сыворотке или плазме крови человека методом ИХЛА для анализатора закрытого типа Alinity, в том числе:</t>
  </si>
  <si>
    <t>Крышки для флаконов калибраторов/контролей</t>
  </si>
  <si>
    <t>Чашечки для раскапывания образцов</t>
  </si>
  <si>
    <t>Концентрирующий промывающий буфер</t>
  </si>
  <si>
    <t>Калибратор</t>
  </si>
  <si>
    <t>Контрольные материалы</t>
  </si>
  <si>
    <t>Реагенты</t>
  </si>
  <si>
    <t>Раствор для игл кондиционирующий</t>
  </si>
  <si>
    <t>Раствор пре-триггера</t>
  </si>
  <si>
    <t>Ячейка реакционная</t>
  </si>
  <si>
    <t>Крышки для реагентных флаконов</t>
  </si>
  <si>
    <t>Прочие мед.изделия</t>
  </si>
  <si>
    <t>Лекарственные средства</t>
  </si>
  <si>
    <t>Фосфолипиды 65 мг, натрия глицирризинат 35 мг</t>
  </si>
  <si>
    <t>ТОО «AUM+», г. Астана, ул.Мэриям Жагоркызы, 21, 09.06.22 г.,      10-30</t>
  </si>
  <si>
    <t>ТОО "Медицина-Элемы», г. Астана, ул.Мэриям Жагоркызы, 21, 09.06.22 г.,      10-31</t>
  </si>
  <si>
    <t>ТОО «Сфера-ПВЛ», г.Павлодар, пр.Н.Назарбаев, 18, 09.06.22 г.       12-53</t>
  </si>
  <si>
    <t>ТОО «НеоТекФарм», г.Алматы, ул.Тимирязева, 18А, 13.06.22 г.       11-10</t>
  </si>
  <si>
    <t>ТОО «Мерусар и К», г.Павлодар, ул.Чайковского, 5, 14.06.22 г.       09-20</t>
  </si>
  <si>
    <t>ТОО "Альянс-Фарм",                                                       г.Усть-Каменогорск, ул.Бажова, 333/1                                                  14.06.22 г.,      13-40</t>
  </si>
  <si>
    <t>ТОО "КФК "МЕДСЕРВИС ПЛЮС",                                                       г.Алматы, ул.Маметовой, 54                                                  15.06.22 г.,      08-30</t>
  </si>
  <si>
    <t>Заявка отклонена</t>
  </si>
  <si>
    <t>Шприц Bioject Budget инъекционный трехкомпонентный стерильный однократного применения объемом 10 мл</t>
  </si>
  <si>
    <t>Шприц Bioject Budget инъекционный трехкомпонентный стерильный однократного применения объемом 5 мл</t>
  </si>
  <si>
    <t>Шприц Bioject Budget инъекционный трехкомпонентный стерильный однократного применения объемом 2 мл</t>
  </si>
  <si>
    <t>Спиртовая салфетка Biopad Budget однократного применения размером 65х60 № 1</t>
  </si>
  <si>
    <t>Шприц Bioject Budget инъекционный трехкомпонентный стерильный однократного применения объемом 10 мл с иглами 21Gх11/2"</t>
  </si>
  <si>
    <t>Шприц Bioject Budget инъекционный трехкомпонентный стерильный однократного применения объемом 5 мл с иглами 22Gх11/2"</t>
  </si>
  <si>
    <t>Шприц Bioject Budget инъекционный трехкомпонентный стерильный однократного применения объемом 2 мл с иглами 23Gх1"</t>
  </si>
  <si>
    <t xml:space="preserve">Крышки для флаконов калираторов/контролей Alinity ci-series </t>
  </si>
  <si>
    <t>Чашечки для раскапывания образцов  Alinity ci-series Чашечки для образцов</t>
  </si>
  <si>
    <t>Концентрирующий промывающий буфер Alinity ci-series</t>
  </si>
  <si>
    <t>Калибратор Alinity i ВИЧ Аг/Ат Комбо калибраторы</t>
  </si>
  <si>
    <t>Контрольные материалы Alinity i ВИЧ Аг/Ат Комбо контроли</t>
  </si>
  <si>
    <t>Реагенты Alinity i ВИЧ Аг/Ат Комбо реагенты</t>
  </si>
  <si>
    <t>Раствор для игл кондиционирующий Alinity ci-series</t>
  </si>
  <si>
    <t>Раствор Триггера Alinity</t>
  </si>
  <si>
    <t>Раствор Триггера</t>
  </si>
  <si>
    <t>Раствор пре-триггера Alinity</t>
  </si>
  <si>
    <t>Alinity Реакционные ячейки 4000 шт./уп</t>
  </si>
  <si>
    <t>Крышки запасные Alinity</t>
  </si>
  <si>
    <r>
      <rPr>
        <b/>
        <sz val="10"/>
        <rFont val="Times New Roman"/>
        <family val="1"/>
      </rPr>
      <t>ТОО «AUM+»</t>
    </r>
    <r>
      <rPr>
        <sz val="10"/>
        <rFont val="Times New Roman"/>
        <family val="1"/>
      </rPr>
      <t>, г. Астана, ул.Мэриям Жагоркызы, 21</t>
    </r>
  </si>
  <si>
    <r>
      <rPr>
        <b/>
        <sz val="10"/>
        <rFont val="Times New Roman"/>
        <family val="1"/>
      </rPr>
      <t>ТОО "Медицина-Элемы»</t>
    </r>
    <r>
      <rPr>
        <sz val="10"/>
        <rFont val="Times New Roman"/>
        <family val="1"/>
      </rPr>
      <t>, г. Астана, ул.Мэриям Жагоркызы, 21</t>
    </r>
  </si>
  <si>
    <r>
      <rPr>
        <b/>
        <sz val="10"/>
        <rFont val="Times New Roman"/>
        <family val="1"/>
      </rPr>
      <t>ТОО "КФК "МЕДСЕРВИС ПЛЮС</t>
    </r>
    <r>
      <rPr>
        <sz val="10"/>
        <rFont val="Times New Roman"/>
        <family val="1"/>
      </rPr>
      <t>",                                                       г.Алматы, ул.Маметовой, 54</t>
    </r>
  </si>
  <si>
    <r>
      <rPr>
        <b/>
        <sz val="10"/>
        <rFont val="Times New Roman"/>
        <family val="1"/>
      </rPr>
      <t>ТОО "Альянс-Фарм"</t>
    </r>
    <r>
      <rPr>
        <sz val="10"/>
        <rFont val="Times New Roman"/>
        <family val="1"/>
      </rPr>
      <t>,                                                       г.Усть-Каменогорск, ул.Бажова, 333/1</t>
    </r>
  </si>
  <si>
    <t xml:space="preserve">2022 жылғы 15 маусымдағы № 3 «ШҚО ЖИТС алдын алу және күрес жөніндегі орталығы» ШЖҚ КМК 2022 жылға арналған медициналық көмектің кепілдік берілген көлемі шеңберінде медициналық мақсаттағы бұйымдарды сатып алу бойынша тендерлік өтінімдерді салыстыру. </t>
  </si>
  <si>
    <t xml:space="preserve"> "Альянс-Фарм" ЖШС,                                                       Өскемен қ, Бажова к. 333/1                                                  14.06.22 ж. 14.10</t>
  </si>
  <si>
    <t xml:space="preserve"> «AUM+» ЖШС,  Астана қ, Мэриям Жагоркызы к, 21, 09.06.22 ж.,      10-30</t>
  </si>
  <si>
    <t xml:space="preserve"> "Медицина-Әемі»,  Астана қ, Мәриям Жагорқызы, 21, 09.06.22 ж.,      10-31</t>
  </si>
  <si>
    <t xml:space="preserve"> «Сфера-ПВЛ» ЖШС, Павлодар қ, Назарбаев д, 18, 09.06.22 ж.       12-53</t>
  </si>
  <si>
    <t xml:space="preserve"> «НеоТекФарм» ЖШС , Алматы қ , Тимирязев  к, 18А, 13.06.22 ж.       11-10</t>
  </si>
  <si>
    <t xml:space="preserve"> «Мерусар и К» ЖШС , Павлодар қ, Чайковский к, 5, 14.06.22ж.       09-20</t>
  </si>
  <si>
    <t xml:space="preserve"> "КФК "МЕДСЕРВИС ПЛЮС"ЖШС,                                                       Алматы қ, Маметова к, 54                                                  15.06.22жг.,      08-30</t>
  </si>
  <si>
    <t>тауар тауы</t>
  </si>
  <si>
    <t>өлшем бірлігі</t>
  </si>
  <si>
    <t>саны</t>
  </si>
  <si>
    <t>баңасы</t>
  </si>
  <si>
    <t>жалпы сома(тенге)</t>
  </si>
  <si>
    <t>Ұсынылған сауда атауы және қысқаша сипаттамасы</t>
  </si>
  <si>
    <t>Ұсынылған баға</t>
  </si>
  <si>
    <t>Жеңімпаздан кейінгі әлеуетті жеткізуші</t>
  </si>
  <si>
    <t>жеңімпаз</t>
  </si>
  <si>
    <t>сатып алу үшін саны</t>
  </si>
  <si>
    <t>Шарт бойынша сомма</t>
  </si>
  <si>
    <r>
      <rPr>
        <b/>
        <sz val="10"/>
        <rFont val="Times New Roman"/>
        <family val="1"/>
      </rPr>
      <t xml:space="preserve"> "Медицина-Әлемі» ЖШС</t>
    </r>
    <r>
      <rPr>
        <sz val="10"/>
        <rFont val="Times New Roman"/>
        <family val="1"/>
      </rPr>
      <t>, Астана қ,Мәриям Жагоркызы, 21</t>
    </r>
  </si>
  <si>
    <r>
      <rPr>
        <b/>
        <sz val="10"/>
        <rFont val="Times New Roman"/>
        <family val="1"/>
      </rPr>
      <t xml:space="preserve"> "КФК "МЕДСЕРВИС ПЛЮС</t>
    </r>
    <r>
      <rPr>
        <sz val="10"/>
        <rFont val="Times New Roman"/>
        <family val="1"/>
      </rPr>
      <t>" ЖШС,                                                       Алматы қ,.Маметова к, 54</t>
    </r>
  </si>
  <si>
    <t xml:space="preserve"> "Альянс-Фарм" ЖШС,                                                       Өскемен қ, Бажова к. 333/1  </t>
  </si>
  <si>
    <t>Тендер өтпеді деп танылды – мақұлданған өтінімдер жоқ</t>
  </si>
  <si>
    <t>Микропластиналық пішімдегі адам сарысуындағы немесе плазмасындағы АИВ 1 және АИВ 2 және АИВ 1 антигеніне (p24) антиденелерді бір мезгілде ферменттік иммундық талдауға арналған реагенттер жинағы (96 шұңқырлы микропластинка, 8 шұңқырмен аршылған 5 пластина) (60х8)</t>
  </si>
  <si>
    <t>Alinity жабық типті анализаторы үшін ИХЛА әдісін пайдалана отырып, адам сарысуындағы немесе плазмасындағы АИВ 1 және АИВ 2 антиденелерін және АИТВ 1 антигенін (p24) бір мезгілде анықтауға арналған реагенттер жиынтығы, оның ішінде:</t>
  </si>
  <si>
    <t>жиын</t>
  </si>
  <si>
    <t>Үлгіні тарататын шыныаяқтар</t>
  </si>
  <si>
    <t>Концентрлі жуу буфері</t>
  </si>
  <si>
    <t>Бақылау материалдары</t>
  </si>
  <si>
    <t>Реагенттер</t>
  </si>
  <si>
    <t>Кондиционер инелер ерітіндісі</t>
  </si>
  <si>
    <t>Триггер шешімі</t>
  </si>
  <si>
    <t>Алдын ала триггер шешімі</t>
  </si>
  <si>
    <t>Реакция жасушасы</t>
  </si>
  <si>
    <t>Реагент құтыларына арналған қақпақтар</t>
  </si>
  <si>
    <t>Басқа медициналық өнімдер</t>
  </si>
  <si>
    <t>Шприцтер 10,0 мл</t>
  </si>
  <si>
    <t>Шприцтер 5,0 мл</t>
  </si>
  <si>
    <t>Шприцтер 2,0 мл</t>
  </si>
  <si>
    <t>Шприцтер 20,0 мл</t>
  </si>
  <si>
    <t>Алкогольді сүрту</t>
  </si>
  <si>
    <t>Дәрілер</t>
  </si>
  <si>
    <t>Фосфолипидтер 65 мг, натрий глициризинаты 35 мг</t>
  </si>
  <si>
    <t>дана</t>
  </si>
  <si>
    <t xml:space="preserve"> Biopad Budget бір рет қолданылатын спирттелген сүртінді   65х60 № 1</t>
  </si>
  <si>
    <t xml:space="preserve"> Bioject Budget инъекциясы үш компонентті стерильді бір реттік қолдану арналған шприц 2 мл</t>
  </si>
  <si>
    <t>Bioject Budget инъекциясы үш компонентті стерильді бір реттік қолдану арналған шприц 2 мл и немен  23Gх1"</t>
  </si>
  <si>
    <t>Bioject Budget инъекциясы үш компонентті стерильді бір реттік қолдану арналған шприц 5 мл</t>
  </si>
  <si>
    <t>Bioject Budget инъекциясы үш компонентті стерильді бір реттік қолдану арналған шприц 5 мл 22Gх11/2"</t>
  </si>
  <si>
    <t>Bioject Budget инъекциясы үш компонентті стерильді бір реттік қолдану арналған шприц 10 мл</t>
  </si>
  <si>
    <t>Bioject Budget инъекциясы үш компонентті стерильді бір реттік қолдану арналған шприц 10 мл  инемен 21Gх11/2"</t>
  </si>
  <si>
    <t>өтінім қабылданбады</t>
  </si>
  <si>
    <t xml:space="preserve"> комиссия төрайым:</t>
  </si>
  <si>
    <t>Экономист (МСА маманы)</t>
  </si>
  <si>
    <t>бас дәрігер</t>
  </si>
  <si>
    <t>комиссия мүшелері:</t>
  </si>
  <si>
    <t>зертхана меңгерушісі</t>
  </si>
  <si>
    <t>комиссия төрайымының орынбасары:</t>
  </si>
  <si>
    <t>заңкеңесші (МСА маманы)</t>
  </si>
  <si>
    <t>ЕАККБ меғгерушісі</t>
  </si>
  <si>
    <t>эпид. Бөлім меңгерушісі</t>
  </si>
  <si>
    <t xml:space="preserve"> комиссия хатшысы:</t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</si>
</sst>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TimesNewRomanPSM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" fillId="0" borderId="0">
      <alignment horizontal="center"/>
      <protection/>
    </xf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58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justify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0" xfId="58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5" fillId="3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justify"/>
    </xf>
    <xf numFmtId="9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vertical="justify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58" applyFont="1" applyAlignment="1">
      <alignment horizontal="center" vertical="top" wrapText="1"/>
      <protection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left" indent="8"/>
    </xf>
    <xf numFmtId="0" fontId="0" fillId="0" borderId="0" xfId="0" applyFont="1" applyAlignment="1">
      <alignment horizontal="left" indent="8"/>
    </xf>
    <xf numFmtId="0" fontId="4" fillId="0" borderId="0" xfId="0" applyFont="1" applyAlignment="1">
      <alignment/>
    </xf>
    <xf numFmtId="0" fontId="11" fillId="0" borderId="11" xfId="0" applyFont="1" applyBorder="1" applyAlignment="1">
      <alignment horizontal="left" vertical="top" wrapText="1"/>
    </xf>
    <xf numFmtId="2" fontId="16" fillId="0" borderId="12" xfId="0" applyNumberFormat="1" applyFont="1" applyBorder="1" applyAlignment="1">
      <alignment vertical="top"/>
    </xf>
    <xf numFmtId="2" fontId="16" fillId="0" borderId="0" xfId="0" applyNumberFormat="1" applyFont="1" applyBorder="1" applyAlignment="1">
      <alignment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vertical="top"/>
    </xf>
    <xf numFmtId="2" fontId="11" fillId="0" borderId="16" xfId="0" applyNumberFormat="1" applyFont="1" applyBorder="1" applyAlignment="1">
      <alignment vertical="top"/>
    </xf>
    <xf numFmtId="2" fontId="11" fillId="0" borderId="15" xfId="0" applyNumberFormat="1" applyFont="1" applyBorder="1" applyAlignment="1">
      <alignment vertical="top" wrapText="1"/>
    </xf>
    <xf numFmtId="0" fontId="11" fillId="0" borderId="10" xfId="58" applyFont="1" applyBorder="1" applyAlignment="1">
      <alignment horizontal="center" vertical="top"/>
      <protection/>
    </xf>
    <xf numFmtId="3" fontId="11" fillId="30" borderId="10" xfId="0" applyNumberFormat="1" applyFont="1" applyFill="1" applyBorder="1" applyAlignment="1">
      <alignment horizontal="left" vertical="top"/>
    </xf>
    <xf numFmtId="4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vertical="top" wrapText="1"/>
    </xf>
    <xf numFmtId="2" fontId="11" fillId="0" borderId="16" xfId="0" applyNumberFormat="1" applyFont="1" applyFill="1" applyBorder="1" applyAlignment="1">
      <alignment vertical="top"/>
    </xf>
    <xf numFmtId="4" fontId="12" fillId="30" borderId="10" xfId="0" applyNumberFormat="1" applyFont="1" applyFill="1" applyBorder="1" applyAlignment="1">
      <alignment horizontal="left" vertical="top"/>
    </xf>
    <xf numFmtId="0" fontId="11" fillId="0" borderId="19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2" fontId="21" fillId="0" borderId="0" xfId="0" applyNumberFormat="1" applyFont="1" applyBorder="1" applyAlignment="1">
      <alignment vertical="top"/>
    </xf>
    <xf numFmtId="2" fontId="18" fillId="0" borderId="0" xfId="0" applyNumberFormat="1" applyFont="1" applyBorder="1" applyAlignment="1">
      <alignment vertical="top"/>
    </xf>
    <xf numFmtId="4" fontId="20" fillId="0" borderId="0" xfId="0" applyNumberFormat="1" applyFont="1" applyAlignment="1">
      <alignment horizontal="left" vertical="center" wrapText="1"/>
    </xf>
    <xf numFmtId="4" fontId="12" fillId="0" borderId="0" xfId="0" applyNumberFormat="1" applyFont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3" fontId="11" fillId="30" borderId="10" xfId="0" applyNumberFormat="1" applyFont="1" applyFill="1" applyBorder="1" applyAlignment="1">
      <alignment vertical="top"/>
    </xf>
    <xf numFmtId="2" fontId="11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 wrapText="1"/>
    </xf>
    <xf numFmtId="3" fontId="11" fillId="30" borderId="16" xfId="0" applyNumberFormat="1" applyFont="1" applyFill="1" applyBorder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vertical="top"/>
    </xf>
    <xf numFmtId="4" fontId="12" fillId="0" borderId="10" xfId="0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vertical="top" wrapText="1"/>
    </xf>
    <xf numFmtId="2" fontId="11" fillId="0" borderId="22" xfId="0" applyNumberFormat="1" applyFont="1" applyBorder="1" applyAlignment="1">
      <alignment vertical="top"/>
    </xf>
    <xf numFmtId="2" fontId="11" fillId="0" borderId="23" xfId="0" applyNumberFormat="1" applyFont="1" applyBorder="1" applyAlignment="1">
      <alignment vertical="top"/>
    </xf>
    <xf numFmtId="0" fontId="11" fillId="0" borderId="24" xfId="0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left" indent="8"/>
    </xf>
    <xf numFmtId="0" fontId="16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22" fillId="0" borderId="28" xfId="0" applyNumberFormat="1" applyFont="1" applyBorder="1" applyAlignment="1">
      <alignment horizontal="center" vertical="center" textRotation="90" wrapText="1"/>
    </xf>
    <xf numFmtId="2" fontId="22" fillId="0" borderId="29" xfId="0" applyNumberFormat="1" applyFont="1" applyBorder="1" applyAlignment="1">
      <alignment horizontal="center" vertical="center" textRotation="90" wrapText="1"/>
    </xf>
    <xf numFmtId="2" fontId="22" fillId="0" borderId="30" xfId="0" applyNumberFormat="1" applyFont="1" applyBorder="1" applyAlignment="1">
      <alignment horizontal="center" vertical="center" textRotation="90" wrapText="1"/>
    </xf>
    <xf numFmtId="2" fontId="22" fillId="0" borderId="31" xfId="0" applyNumberFormat="1" applyFont="1" applyBorder="1" applyAlignment="1">
      <alignment horizontal="center" vertical="center" textRotation="90" wrapText="1"/>
    </xf>
    <xf numFmtId="2" fontId="22" fillId="0" borderId="32" xfId="0" applyNumberFormat="1" applyFont="1" applyBorder="1" applyAlignment="1">
      <alignment horizontal="center" vertical="center" textRotation="90" wrapText="1"/>
    </xf>
    <xf numFmtId="2" fontId="22" fillId="0" borderId="33" xfId="0" applyNumberFormat="1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4" fontId="12" fillId="0" borderId="35" xfId="0" applyNumberFormat="1" applyFont="1" applyBorder="1" applyAlignment="1">
      <alignment horizontal="center" vertical="center" wrapText="1"/>
    </xf>
    <xf numFmtId="4" fontId="12" fillId="0" borderId="36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retar\&#1086;&#1073;&#1097;&#1072;&#1103;\Users\&#1043;&#1072;&#1083;&#1080;&#1085;&#1072;\Documents\&#1043;&#1086;&#1089;&#1079;&#1072;&#1082;&#1091;&#1087;&#1082;&#1080;\2021\1729\&#1058;&#1077;&#1085;&#1076;&#1077;&#1088;\&#1087;&#1088;&#1080;&#1083;&#1086;&#1078;&#1077;&#1085;&#1080;&#1077;%20&#1082;%20&#1090;&#1077;&#1085;&#1076;&#1077;&#1088;&#1091;%20&#1057;&#1055;&#1048;&#1044;%202021&#1075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каз)"/>
      <sheetName val="Приложение 1"/>
      <sheetName val="для комиссии"/>
      <sheetName val="сопост.тенд.заявок"/>
      <sheetName val="сопост.тенд.заявок (каз)"/>
      <sheetName val="прилож 1 каз"/>
      <sheetName val="техспец каз"/>
    </sheetNames>
    <sheetDataSet>
      <sheetData sheetId="1">
        <row r="6">
          <cell r="G6" t="str">
            <v>В течение 2021 года частями по заявке Заказчика</v>
          </cell>
          <cell r="J6" t="str">
            <v>КГП на ПХВ "ВКО центр по профилактике и борьбе со СПИД" УЗ ВКО, г.Усть-Каменогорск, ул.Бурова, 21/1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zoomScale="85" zoomScaleNormal="85" zoomScalePageLayoutView="0" workbookViewId="0" topLeftCell="A6">
      <selection activeCell="F6" sqref="F6:F17"/>
    </sheetView>
  </sheetViews>
  <sheetFormatPr defaultColWidth="16.8515625" defaultRowHeight="12.75"/>
  <cols>
    <col min="1" max="1" width="6.421875" style="14" customWidth="1"/>
    <col min="2" max="2" width="41.57421875" style="14" customWidth="1"/>
    <col min="3" max="3" width="11.28125" style="14" customWidth="1"/>
    <col min="4" max="4" width="10.140625" style="16" customWidth="1"/>
    <col min="5" max="5" width="14.28125" style="16" customWidth="1"/>
    <col min="6" max="6" width="13.7109375" style="16" customWidth="1"/>
    <col min="7" max="7" width="12.00390625" style="14" customWidth="1"/>
    <col min="8" max="8" width="15.140625" style="14" customWidth="1"/>
    <col min="9" max="9" width="11.8515625" style="14" customWidth="1"/>
    <col min="10" max="10" width="20.28125" style="14" customWidth="1"/>
    <col min="11" max="16384" width="16.8515625" style="14" customWidth="1"/>
  </cols>
  <sheetData>
    <row r="1" spans="9:10" ht="15">
      <c r="I1" s="106" t="s">
        <v>3</v>
      </c>
      <c r="J1" s="106"/>
    </row>
    <row r="2" spans="1:10" ht="15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2:10" ht="38.25" customHeight="1">
      <c r="B3" s="107" t="s">
        <v>21</v>
      </c>
      <c r="C3" s="107"/>
      <c r="D3" s="107"/>
      <c r="E3" s="107"/>
      <c r="F3" s="107"/>
      <c r="G3" s="107"/>
      <c r="H3" s="107"/>
      <c r="I3" s="107"/>
      <c r="J3" s="19"/>
    </row>
    <row r="4" ht="15">
      <c r="C4" s="18"/>
    </row>
    <row r="5" spans="1:10" ht="85.5">
      <c r="A5" s="20" t="s">
        <v>1</v>
      </c>
      <c r="B5" s="20" t="s">
        <v>0</v>
      </c>
      <c r="C5" s="20" t="s">
        <v>4</v>
      </c>
      <c r="D5" s="21" t="s">
        <v>6</v>
      </c>
      <c r="E5" s="21" t="s">
        <v>10</v>
      </c>
      <c r="F5" s="21" t="s">
        <v>2</v>
      </c>
      <c r="G5" s="20" t="s">
        <v>5</v>
      </c>
      <c r="H5" s="20" t="s">
        <v>8</v>
      </c>
      <c r="I5" s="20" t="s">
        <v>9</v>
      </c>
      <c r="J5" s="20" t="s">
        <v>7</v>
      </c>
    </row>
    <row r="6" spans="1:10" s="26" customFormat="1" ht="120.75" customHeight="1">
      <c r="A6" s="1">
        <v>1</v>
      </c>
      <c r="B6" s="5" t="s">
        <v>20</v>
      </c>
      <c r="C6" s="6" t="s">
        <v>14</v>
      </c>
      <c r="D6" s="17">
        <v>2</v>
      </c>
      <c r="E6" s="7">
        <v>285600</v>
      </c>
      <c r="F6" s="22">
        <f aca="true" t="shared" si="0" ref="F6:F17">D6*E6</f>
        <v>571200</v>
      </c>
      <c r="G6" s="110" t="str">
        <f>'[1]Приложение 1'!$G$6</f>
        <v>В течение 2021 года частями по заявке Заказчика</v>
      </c>
      <c r="H6" s="6" t="s">
        <v>11</v>
      </c>
      <c r="I6" s="25"/>
      <c r="J6" s="108" t="str">
        <f>'[1]Приложение 1'!$J$6</f>
        <v>КГП на ПХВ "ВКО центр по профилактике и борьбе со СПИД" УЗ ВКО, г.Усть-Каменогорск, ул.Бурова, 21/1</v>
      </c>
    </row>
    <row r="7" spans="1:10" s="26" customFormat="1" ht="45" customHeight="1">
      <c r="A7" s="1">
        <v>2</v>
      </c>
      <c r="B7" s="4" t="s">
        <v>29</v>
      </c>
      <c r="C7" s="3" t="s">
        <v>14</v>
      </c>
      <c r="D7" s="17">
        <v>1</v>
      </c>
      <c r="E7" s="2">
        <v>65000</v>
      </c>
      <c r="F7" s="22">
        <f t="shared" si="0"/>
        <v>65000</v>
      </c>
      <c r="G7" s="108"/>
      <c r="H7" s="6" t="s">
        <v>11</v>
      </c>
      <c r="I7" s="25"/>
      <c r="J7" s="108"/>
    </row>
    <row r="8" spans="1:10" s="26" customFormat="1" ht="45">
      <c r="A8" s="1">
        <v>3</v>
      </c>
      <c r="B8" s="8" t="s">
        <v>30</v>
      </c>
      <c r="C8" s="3" t="s">
        <v>14</v>
      </c>
      <c r="D8" s="17">
        <v>1</v>
      </c>
      <c r="E8" s="2">
        <v>65000</v>
      </c>
      <c r="F8" s="22">
        <f t="shared" si="0"/>
        <v>65000</v>
      </c>
      <c r="G8" s="108"/>
      <c r="H8" s="6" t="s">
        <v>11</v>
      </c>
      <c r="I8" s="25"/>
      <c r="J8" s="108"/>
    </row>
    <row r="9" spans="1:10" s="26" customFormat="1" ht="45">
      <c r="A9" s="1">
        <v>4</v>
      </c>
      <c r="B9" s="8" t="s">
        <v>31</v>
      </c>
      <c r="C9" s="3" t="s">
        <v>14</v>
      </c>
      <c r="D9" s="17">
        <v>1</v>
      </c>
      <c r="E9" s="2">
        <v>65000</v>
      </c>
      <c r="F9" s="22">
        <f t="shared" si="0"/>
        <v>65000</v>
      </c>
      <c r="G9" s="108"/>
      <c r="H9" s="6" t="s">
        <v>11</v>
      </c>
      <c r="I9" s="25"/>
      <c r="J9" s="108"/>
    </row>
    <row r="10" spans="1:10" s="26" customFormat="1" ht="30">
      <c r="A10" s="1">
        <v>5</v>
      </c>
      <c r="B10" s="8" t="s">
        <v>27</v>
      </c>
      <c r="C10" s="3" t="s">
        <v>28</v>
      </c>
      <c r="D10" s="17">
        <v>6</v>
      </c>
      <c r="E10" s="2">
        <v>39300</v>
      </c>
      <c r="F10" s="22">
        <f t="shared" si="0"/>
        <v>235800</v>
      </c>
      <c r="G10" s="108"/>
      <c r="H10" s="6"/>
      <c r="I10" s="25"/>
      <c r="J10" s="108"/>
    </row>
    <row r="11" spans="1:10" s="26" customFormat="1" ht="30">
      <c r="A11" s="1">
        <v>6</v>
      </c>
      <c r="B11" s="8" t="s">
        <v>19</v>
      </c>
      <c r="C11" s="3" t="s">
        <v>16</v>
      </c>
      <c r="D11" s="17">
        <v>750</v>
      </c>
      <c r="E11" s="2">
        <v>3000</v>
      </c>
      <c r="F11" s="22">
        <f t="shared" si="0"/>
        <v>2250000</v>
      </c>
      <c r="G11" s="108"/>
      <c r="H11" s="6" t="s">
        <v>11</v>
      </c>
      <c r="I11" s="25"/>
      <c r="J11" s="108"/>
    </row>
    <row r="12" spans="1:10" s="26" customFormat="1" ht="30">
      <c r="A12" s="1">
        <v>7</v>
      </c>
      <c r="B12" s="29" t="s">
        <v>22</v>
      </c>
      <c r="C12" s="3" t="s">
        <v>16</v>
      </c>
      <c r="D12" s="17">
        <v>264000</v>
      </c>
      <c r="E12" s="2">
        <v>30</v>
      </c>
      <c r="F12" s="22">
        <f t="shared" si="0"/>
        <v>7920000</v>
      </c>
      <c r="G12" s="108"/>
      <c r="H12" s="6" t="s">
        <v>11</v>
      </c>
      <c r="I12" s="25"/>
      <c r="J12" s="108"/>
    </row>
    <row r="13" spans="1:10" s="26" customFormat="1" ht="30">
      <c r="A13" s="1">
        <v>8</v>
      </c>
      <c r="B13" s="29" t="s">
        <v>23</v>
      </c>
      <c r="C13" s="3" t="s">
        <v>16</v>
      </c>
      <c r="D13" s="17">
        <v>266400</v>
      </c>
      <c r="E13" s="2">
        <v>30</v>
      </c>
      <c r="F13" s="22">
        <f t="shared" si="0"/>
        <v>7992000</v>
      </c>
      <c r="G13" s="108"/>
      <c r="H13" s="6" t="s">
        <v>11</v>
      </c>
      <c r="I13" s="25"/>
      <c r="J13" s="108"/>
    </row>
    <row r="14" spans="1:10" s="26" customFormat="1" ht="30">
      <c r="A14" s="1">
        <v>9</v>
      </c>
      <c r="B14" s="29" t="s">
        <v>24</v>
      </c>
      <c r="C14" s="3" t="s">
        <v>16</v>
      </c>
      <c r="D14" s="17">
        <v>264720</v>
      </c>
      <c r="E14" s="2">
        <v>30</v>
      </c>
      <c r="F14" s="22">
        <f t="shared" si="0"/>
        <v>7941600</v>
      </c>
      <c r="G14" s="108"/>
      <c r="H14" s="6" t="s">
        <v>11</v>
      </c>
      <c r="I14" s="25"/>
      <c r="J14" s="108"/>
    </row>
    <row r="15" spans="1:10" s="26" customFormat="1" ht="30">
      <c r="A15" s="1">
        <v>10</v>
      </c>
      <c r="B15" s="29" t="s">
        <v>25</v>
      </c>
      <c r="C15" s="3" t="s">
        <v>16</v>
      </c>
      <c r="D15" s="17">
        <v>795120</v>
      </c>
      <c r="E15" s="2">
        <v>10</v>
      </c>
      <c r="F15" s="22">
        <f t="shared" si="0"/>
        <v>7951200</v>
      </c>
      <c r="G15" s="108"/>
      <c r="H15" s="6" t="s">
        <v>11</v>
      </c>
      <c r="I15" s="25"/>
      <c r="J15" s="108"/>
    </row>
    <row r="16" spans="1:10" s="26" customFormat="1" ht="30">
      <c r="A16" s="1">
        <v>11</v>
      </c>
      <c r="B16" s="8" t="s">
        <v>26</v>
      </c>
      <c r="C16" s="3" t="s">
        <v>16</v>
      </c>
      <c r="D16" s="17">
        <v>835225</v>
      </c>
      <c r="E16" s="2">
        <v>40</v>
      </c>
      <c r="F16" s="22">
        <f t="shared" si="0"/>
        <v>33409000</v>
      </c>
      <c r="G16" s="108"/>
      <c r="H16" s="6" t="s">
        <v>11</v>
      </c>
      <c r="I16" s="25"/>
      <c r="J16" s="109"/>
    </row>
    <row r="17" spans="1:10" s="26" customFormat="1" ht="45">
      <c r="A17" s="1">
        <v>12</v>
      </c>
      <c r="B17" s="31" t="s">
        <v>32</v>
      </c>
      <c r="C17" s="3" t="s">
        <v>33</v>
      </c>
      <c r="D17" s="17">
        <v>2</v>
      </c>
      <c r="E17" s="2">
        <v>576741</v>
      </c>
      <c r="F17" s="22">
        <f t="shared" si="0"/>
        <v>1153482</v>
      </c>
      <c r="G17" s="109"/>
      <c r="H17" s="6" t="s">
        <v>11</v>
      </c>
      <c r="I17" s="25"/>
      <c r="J17" s="30"/>
    </row>
    <row r="18" spans="1:10" s="26" customFormat="1" ht="21.75" customHeight="1">
      <c r="A18" s="9"/>
      <c r="B18" s="10"/>
      <c r="C18" s="11"/>
      <c r="D18" s="12"/>
      <c r="E18" s="13"/>
      <c r="F18" s="23"/>
      <c r="G18" s="27"/>
      <c r="H18" s="15"/>
      <c r="I18" s="28"/>
      <c r="J18" s="27"/>
    </row>
    <row r="19" spans="2:8" ht="44.25" customHeight="1">
      <c r="B19" s="24" t="s">
        <v>15</v>
      </c>
      <c r="C19" s="24"/>
      <c r="D19" s="24"/>
      <c r="E19" s="24"/>
      <c r="F19" s="24"/>
      <c r="G19" s="105" t="s">
        <v>13</v>
      </c>
      <c r="H19" s="105"/>
    </row>
    <row r="20" spans="4:6" ht="15">
      <c r="D20" s="14"/>
      <c r="E20" s="14"/>
      <c r="F20" s="14"/>
    </row>
    <row r="21" spans="2:8" ht="44.25" customHeight="1">
      <c r="B21" s="24" t="s">
        <v>17</v>
      </c>
      <c r="C21" s="24"/>
      <c r="D21" s="24"/>
      <c r="E21" s="24"/>
      <c r="F21" s="24"/>
      <c r="G21" s="105" t="s">
        <v>18</v>
      </c>
      <c r="H21" s="105"/>
    </row>
  </sheetData>
  <sheetProtection/>
  <mergeCells count="7">
    <mergeCell ref="G21:H21"/>
    <mergeCell ref="I1:J1"/>
    <mergeCell ref="A2:J2"/>
    <mergeCell ref="B3:I3"/>
    <mergeCell ref="G19:H19"/>
    <mergeCell ref="J6:J16"/>
    <mergeCell ref="G6:G17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3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B31" sqref="B31:O41"/>
    </sheetView>
  </sheetViews>
  <sheetFormatPr defaultColWidth="16.8515625" defaultRowHeight="12.75"/>
  <cols>
    <col min="1" max="1" width="5.28125" style="32" bestFit="1" customWidth="1"/>
    <col min="2" max="2" width="22.421875" style="32" customWidth="1"/>
    <col min="3" max="3" width="5.421875" style="32" customWidth="1"/>
    <col min="4" max="4" width="8.28125" style="33" customWidth="1"/>
    <col min="5" max="5" width="12.7109375" style="33" customWidth="1"/>
    <col min="6" max="6" width="12.57421875" style="33" customWidth="1"/>
    <col min="7" max="7" width="24.8515625" style="33" customWidth="1"/>
    <col min="8" max="8" width="10.00390625" style="33" customWidth="1"/>
    <col min="9" max="9" width="21.00390625" style="33" customWidth="1"/>
    <col min="10" max="10" width="10.140625" style="33" customWidth="1"/>
    <col min="11" max="11" width="13.140625" style="33" customWidth="1"/>
    <col min="12" max="12" width="9.00390625" style="33" customWidth="1"/>
    <col min="13" max="13" width="13.421875" style="33" customWidth="1"/>
    <col min="14" max="14" width="9.00390625" style="33" customWidth="1"/>
    <col min="15" max="15" width="13.57421875" style="33" customWidth="1"/>
    <col min="16" max="16" width="8.28125" style="33" customWidth="1"/>
    <col min="17" max="17" width="15.421875" style="33" customWidth="1"/>
    <col min="18" max="18" width="7.00390625" style="33" customWidth="1"/>
    <col min="19" max="19" width="17.57421875" style="33" customWidth="1"/>
    <col min="20" max="20" width="6.421875" style="33" customWidth="1"/>
    <col min="21" max="22" width="16.8515625" style="32" customWidth="1"/>
    <col min="23" max="23" width="7.140625" style="32" customWidth="1"/>
    <col min="24" max="24" width="12.421875" style="32" customWidth="1"/>
    <col min="25" max="16384" width="16.8515625" style="32" customWidth="1"/>
  </cols>
  <sheetData>
    <row r="1" ht="12.75" customHeight="1"/>
    <row r="2" spans="1:20" s="101" customFormat="1" ht="20.25" customHeight="1">
      <c r="A2" s="120" t="s">
        <v>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s="101" customFormat="1" ht="18.75" customHeight="1">
      <c r="B3" s="121" t="s">
        <v>61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ht="12.75" customHeight="1" thickBot="1">
      <c r="C4" s="34"/>
    </row>
    <row r="5" spans="1:24" ht="82.5" customHeight="1" thickBot="1">
      <c r="A5" s="126" t="s">
        <v>1</v>
      </c>
      <c r="B5" s="126" t="s">
        <v>0</v>
      </c>
      <c r="C5" s="126" t="s">
        <v>4</v>
      </c>
      <c r="D5" s="128" t="s">
        <v>6</v>
      </c>
      <c r="E5" s="128" t="s">
        <v>10</v>
      </c>
      <c r="F5" s="122" t="s">
        <v>2</v>
      </c>
      <c r="G5" s="118" t="s">
        <v>76</v>
      </c>
      <c r="H5" s="119"/>
      <c r="I5" s="118" t="s">
        <v>77</v>
      </c>
      <c r="J5" s="119"/>
      <c r="K5" s="118" t="s">
        <v>78</v>
      </c>
      <c r="L5" s="119"/>
      <c r="M5" s="118" t="s">
        <v>79</v>
      </c>
      <c r="N5" s="119"/>
      <c r="O5" s="118" t="s">
        <v>80</v>
      </c>
      <c r="P5" s="119"/>
      <c r="Q5" s="118" t="s">
        <v>81</v>
      </c>
      <c r="R5" s="119"/>
      <c r="S5" s="124" t="s">
        <v>82</v>
      </c>
      <c r="T5" s="125"/>
      <c r="U5" s="117" t="s">
        <v>35</v>
      </c>
      <c r="V5" s="117" t="s">
        <v>36</v>
      </c>
      <c r="W5" s="117" t="s">
        <v>50</v>
      </c>
      <c r="X5" s="117" t="s">
        <v>52</v>
      </c>
    </row>
    <row r="6" spans="1:24" ht="80.25" customHeight="1" thickBot="1">
      <c r="A6" s="127"/>
      <c r="B6" s="127"/>
      <c r="C6" s="127"/>
      <c r="D6" s="129"/>
      <c r="E6" s="129"/>
      <c r="F6" s="123"/>
      <c r="G6" s="62" t="s">
        <v>56</v>
      </c>
      <c r="H6" s="62" t="s">
        <v>57</v>
      </c>
      <c r="I6" s="62" t="s">
        <v>56</v>
      </c>
      <c r="J6" s="62" t="s">
        <v>57</v>
      </c>
      <c r="K6" s="62" t="s">
        <v>56</v>
      </c>
      <c r="L6" s="62" t="s">
        <v>57</v>
      </c>
      <c r="M6" s="62" t="s">
        <v>56</v>
      </c>
      <c r="N6" s="62" t="s">
        <v>57</v>
      </c>
      <c r="O6" s="62" t="s">
        <v>56</v>
      </c>
      <c r="P6" s="62" t="s">
        <v>57</v>
      </c>
      <c r="Q6" s="62" t="s">
        <v>56</v>
      </c>
      <c r="R6" s="62" t="s">
        <v>57</v>
      </c>
      <c r="S6" s="62" t="s">
        <v>56</v>
      </c>
      <c r="T6" s="61" t="s">
        <v>57</v>
      </c>
      <c r="U6" s="117"/>
      <c r="V6" s="117"/>
      <c r="W6" s="117"/>
      <c r="X6" s="117"/>
    </row>
    <row r="7" spans="1:24" s="54" customFormat="1" ht="151.5" customHeight="1">
      <c r="A7" s="66">
        <v>1</v>
      </c>
      <c r="B7" s="52" t="s">
        <v>53</v>
      </c>
      <c r="C7" s="82" t="s">
        <v>14</v>
      </c>
      <c r="D7" s="83">
        <v>220</v>
      </c>
      <c r="E7" s="84">
        <v>155000</v>
      </c>
      <c r="F7" s="68">
        <f aca="true" t="shared" si="0" ref="F7:F25">D7*E7</f>
        <v>34100000</v>
      </c>
      <c r="G7" s="52" t="s">
        <v>53</v>
      </c>
      <c r="H7" s="84">
        <v>155000</v>
      </c>
      <c r="I7" s="70"/>
      <c r="J7" s="71"/>
      <c r="K7" s="111" t="s">
        <v>83</v>
      </c>
      <c r="L7" s="112"/>
      <c r="M7" s="111" t="s">
        <v>83</v>
      </c>
      <c r="N7" s="112"/>
      <c r="O7" s="111" t="s">
        <v>83</v>
      </c>
      <c r="P7" s="112"/>
      <c r="Q7" s="70"/>
      <c r="R7" s="71"/>
      <c r="S7" s="70"/>
      <c r="T7" s="71"/>
      <c r="U7" s="53"/>
      <c r="V7" s="52" t="s">
        <v>103</v>
      </c>
      <c r="W7" s="67">
        <v>220</v>
      </c>
      <c r="X7" s="74">
        <v>34100000</v>
      </c>
    </row>
    <row r="8" spans="1:24" s="54" customFormat="1" ht="140.25" customHeight="1">
      <c r="A8" s="66"/>
      <c r="B8" s="85" t="s">
        <v>62</v>
      </c>
      <c r="C8" s="94" t="s">
        <v>55</v>
      </c>
      <c r="D8" s="95"/>
      <c r="E8" s="87"/>
      <c r="F8" s="96">
        <f>SUM(F9:F19)</f>
        <v>41316240</v>
      </c>
      <c r="G8" s="63"/>
      <c r="H8" s="64"/>
      <c r="I8" s="63"/>
      <c r="J8" s="64"/>
      <c r="K8" s="113"/>
      <c r="L8" s="114"/>
      <c r="M8" s="113"/>
      <c r="N8" s="114"/>
      <c r="O8" s="113"/>
      <c r="P8" s="114"/>
      <c r="Q8" s="63"/>
      <c r="R8" s="64"/>
      <c r="S8" s="63"/>
      <c r="T8" s="64"/>
      <c r="U8" s="53"/>
      <c r="V8" s="75"/>
      <c r="W8" s="67"/>
      <c r="X8" s="74"/>
    </row>
    <row r="9" spans="1:24" s="54" customFormat="1" ht="53.25" customHeight="1">
      <c r="A9" s="66">
        <v>2</v>
      </c>
      <c r="B9" s="52" t="s">
        <v>63</v>
      </c>
      <c r="C9" s="82" t="s">
        <v>14</v>
      </c>
      <c r="D9" s="86">
        <v>1</v>
      </c>
      <c r="E9" s="84">
        <v>29400</v>
      </c>
      <c r="F9" s="68">
        <f t="shared" si="0"/>
        <v>29400</v>
      </c>
      <c r="G9" s="63"/>
      <c r="H9" s="64"/>
      <c r="I9" s="65" t="s">
        <v>91</v>
      </c>
      <c r="J9" s="64">
        <v>29400</v>
      </c>
      <c r="K9" s="113"/>
      <c r="L9" s="114"/>
      <c r="M9" s="113"/>
      <c r="N9" s="114"/>
      <c r="O9" s="113"/>
      <c r="P9" s="114"/>
      <c r="Q9" s="63"/>
      <c r="R9" s="64"/>
      <c r="S9" s="63"/>
      <c r="T9" s="64"/>
      <c r="U9" s="53"/>
      <c r="V9" s="75" t="s">
        <v>104</v>
      </c>
      <c r="W9" s="67">
        <v>1</v>
      </c>
      <c r="X9" s="74">
        <v>29400</v>
      </c>
    </row>
    <row r="10" spans="1:24" ht="54" customHeight="1">
      <c r="A10" s="66">
        <v>3</v>
      </c>
      <c r="B10" s="52" t="s">
        <v>64</v>
      </c>
      <c r="C10" s="82" t="s">
        <v>14</v>
      </c>
      <c r="D10" s="86">
        <v>1</v>
      </c>
      <c r="E10" s="84">
        <v>47040</v>
      </c>
      <c r="F10" s="68">
        <f t="shared" si="0"/>
        <v>47040</v>
      </c>
      <c r="G10" s="63"/>
      <c r="H10" s="98"/>
      <c r="I10" s="97" t="s">
        <v>92</v>
      </c>
      <c r="J10" s="64">
        <v>47040</v>
      </c>
      <c r="K10" s="113"/>
      <c r="L10" s="114"/>
      <c r="M10" s="113"/>
      <c r="N10" s="114"/>
      <c r="O10" s="113"/>
      <c r="P10" s="114"/>
      <c r="Q10" s="63"/>
      <c r="R10" s="64"/>
      <c r="S10" s="63"/>
      <c r="T10" s="64"/>
      <c r="U10" s="53"/>
      <c r="V10" s="75" t="s">
        <v>104</v>
      </c>
      <c r="W10" s="67">
        <v>1</v>
      </c>
      <c r="X10" s="74">
        <v>47040</v>
      </c>
    </row>
    <row r="11" spans="1:24" s="54" customFormat="1" ht="54.75" customHeight="1">
      <c r="A11" s="66">
        <v>4</v>
      </c>
      <c r="B11" s="52" t="s">
        <v>65</v>
      </c>
      <c r="C11" s="82" t="s">
        <v>14</v>
      </c>
      <c r="D11" s="86">
        <v>53</v>
      </c>
      <c r="E11" s="84">
        <v>82320</v>
      </c>
      <c r="F11" s="68">
        <f t="shared" si="0"/>
        <v>4362960</v>
      </c>
      <c r="G11" s="65"/>
      <c r="H11" s="99"/>
      <c r="I11" s="100" t="s">
        <v>93</v>
      </c>
      <c r="J11" s="64">
        <v>82320</v>
      </c>
      <c r="K11" s="113"/>
      <c r="L11" s="114"/>
      <c r="M11" s="113"/>
      <c r="N11" s="114"/>
      <c r="O11" s="113"/>
      <c r="P11" s="114"/>
      <c r="Q11" s="65"/>
      <c r="R11" s="64"/>
      <c r="S11" s="72"/>
      <c r="T11" s="73"/>
      <c r="U11" s="53"/>
      <c r="V11" s="75" t="s">
        <v>104</v>
      </c>
      <c r="W11" s="67">
        <v>53</v>
      </c>
      <c r="X11" s="74">
        <v>4362960</v>
      </c>
    </row>
    <row r="12" spans="1:24" s="54" customFormat="1" ht="54" customHeight="1">
      <c r="A12" s="66">
        <v>5</v>
      </c>
      <c r="B12" s="52" t="s">
        <v>66</v>
      </c>
      <c r="C12" s="82" t="s">
        <v>14</v>
      </c>
      <c r="D12" s="86">
        <v>2</v>
      </c>
      <c r="E12" s="84">
        <v>81480</v>
      </c>
      <c r="F12" s="68">
        <f t="shared" si="0"/>
        <v>162960</v>
      </c>
      <c r="G12" s="63"/>
      <c r="H12" s="99"/>
      <c r="I12" s="100" t="s">
        <v>94</v>
      </c>
      <c r="J12" s="64">
        <v>81480</v>
      </c>
      <c r="K12" s="113"/>
      <c r="L12" s="114"/>
      <c r="M12" s="113"/>
      <c r="N12" s="114"/>
      <c r="O12" s="113"/>
      <c r="P12" s="114"/>
      <c r="Q12" s="63"/>
      <c r="R12" s="64"/>
      <c r="S12" s="72"/>
      <c r="T12" s="73"/>
      <c r="U12" s="53"/>
      <c r="V12" s="75" t="s">
        <v>104</v>
      </c>
      <c r="W12" s="67">
        <v>2</v>
      </c>
      <c r="X12" s="74">
        <v>162960</v>
      </c>
    </row>
    <row r="13" spans="1:24" s="54" customFormat="1" ht="54.75" customHeight="1">
      <c r="A13" s="66">
        <v>6</v>
      </c>
      <c r="B13" s="52" t="s">
        <v>67</v>
      </c>
      <c r="C13" s="82" t="s">
        <v>14</v>
      </c>
      <c r="D13" s="86">
        <v>4</v>
      </c>
      <c r="E13" s="84">
        <v>89880</v>
      </c>
      <c r="F13" s="68">
        <f t="shared" si="0"/>
        <v>359520</v>
      </c>
      <c r="G13" s="63"/>
      <c r="H13" s="64"/>
      <c r="I13" s="65" t="s">
        <v>95</v>
      </c>
      <c r="J13" s="64">
        <v>89880</v>
      </c>
      <c r="K13" s="113"/>
      <c r="L13" s="114"/>
      <c r="M13" s="113"/>
      <c r="N13" s="114"/>
      <c r="O13" s="113"/>
      <c r="P13" s="114"/>
      <c r="Q13" s="63"/>
      <c r="R13" s="64"/>
      <c r="S13" s="63"/>
      <c r="T13" s="64"/>
      <c r="U13" s="52"/>
      <c r="V13" s="75" t="s">
        <v>104</v>
      </c>
      <c r="W13" s="67">
        <v>4</v>
      </c>
      <c r="X13" s="74">
        <v>359520</v>
      </c>
    </row>
    <row r="14" spans="1:24" s="36" customFormat="1" ht="53.25" customHeight="1">
      <c r="A14" s="66">
        <v>7</v>
      </c>
      <c r="B14" s="52" t="s">
        <v>68</v>
      </c>
      <c r="C14" s="82" t="s">
        <v>14</v>
      </c>
      <c r="D14" s="86">
        <v>42</v>
      </c>
      <c r="E14" s="84">
        <v>806400</v>
      </c>
      <c r="F14" s="68">
        <f t="shared" si="0"/>
        <v>33868800</v>
      </c>
      <c r="G14" s="63"/>
      <c r="H14" s="64"/>
      <c r="I14" s="65" t="s">
        <v>96</v>
      </c>
      <c r="J14" s="64">
        <v>806400</v>
      </c>
      <c r="K14" s="113"/>
      <c r="L14" s="114"/>
      <c r="M14" s="113"/>
      <c r="N14" s="114"/>
      <c r="O14" s="113"/>
      <c r="P14" s="114"/>
      <c r="Q14" s="72"/>
      <c r="R14" s="73"/>
      <c r="S14" s="72"/>
      <c r="T14" s="73"/>
      <c r="U14" s="43"/>
      <c r="V14" s="75" t="s">
        <v>104</v>
      </c>
      <c r="W14" s="67">
        <v>42</v>
      </c>
      <c r="X14" s="74">
        <v>33868800</v>
      </c>
    </row>
    <row r="15" spans="1:26" s="37" customFormat="1" ht="51">
      <c r="A15" s="66">
        <v>8</v>
      </c>
      <c r="B15" s="52" t="s">
        <v>69</v>
      </c>
      <c r="C15" s="82" t="s">
        <v>14</v>
      </c>
      <c r="D15" s="86">
        <v>2</v>
      </c>
      <c r="E15" s="84">
        <v>177240</v>
      </c>
      <c r="F15" s="68">
        <f t="shared" si="0"/>
        <v>354480</v>
      </c>
      <c r="G15" s="63"/>
      <c r="H15" s="64"/>
      <c r="I15" s="65" t="s">
        <v>97</v>
      </c>
      <c r="J15" s="64">
        <v>177240</v>
      </c>
      <c r="K15" s="113"/>
      <c r="L15" s="114"/>
      <c r="M15" s="113"/>
      <c r="N15" s="114"/>
      <c r="O15" s="113"/>
      <c r="P15" s="114"/>
      <c r="Q15" s="63"/>
      <c r="R15" s="64"/>
      <c r="S15" s="63"/>
      <c r="T15" s="64"/>
      <c r="U15" s="35"/>
      <c r="V15" s="75" t="s">
        <v>104</v>
      </c>
      <c r="W15" s="67">
        <v>2</v>
      </c>
      <c r="X15" s="74">
        <v>354480</v>
      </c>
      <c r="Y15" s="42"/>
      <c r="Z15" s="42"/>
    </row>
    <row r="16" spans="1:24" s="37" customFormat="1" ht="51">
      <c r="A16" s="66">
        <v>9</v>
      </c>
      <c r="B16" s="52" t="s">
        <v>99</v>
      </c>
      <c r="C16" s="82" t="s">
        <v>14</v>
      </c>
      <c r="D16" s="86">
        <v>10</v>
      </c>
      <c r="E16" s="84">
        <v>36120</v>
      </c>
      <c r="F16" s="68">
        <f t="shared" si="0"/>
        <v>361200</v>
      </c>
      <c r="G16" s="63"/>
      <c r="H16" s="64"/>
      <c r="I16" s="72" t="s">
        <v>98</v>
      </c>
      <c r="J16" s="73">
        <v>36120</v>
      </c>
      <c r="K16" s="113"/>
      <c r="L16" s="114"/>
      <c r="M16" s="113"/>
      <c r="N16" s="114"/>
      <c r="O16" s="113"/>
      <c r="P16" s="114"/>
      <c r="Q16" s="63"/>
      <c r="R16" s="64"/>
      <c r="S16" s="63"/>
      <c r="T16" s="64"/>
      <c r="U16" s="35"/>
      <c r="V16" s="75" t="s">
        <v>104</v>
      </c>
      <c r="W16" s="67">
        <v>10</v>
      </c>
      <c r="X16" s="74">
        <v>361200</v>
      </c>
    </row>
    <row r="17" spans="1:26" s="37" customFormat="1" ht="53.25" customHeight="1">
      <c r="A17" s="66">
        <v>10</v>
      </c>
      <c r="B17" s="52" t="s">
        <v>70</v>
      </c>
      <c r="C17" s="82" t="s">
        <v>14</v>
      </c>
      <c r="D17" s="86">
        <v>8</v>
      </c>
      <c r="E17" s="84">
        <v>78960</v>
      </c>
      <c r="F17" s="68">
        <f t="shared" si="0"/>
        <v>631680</v>
      </c>
      <c r="G17" s="63"/>
      <c r="H17" s="64"/>
      <c r="I17" s="65" t="s">
        <v>100</v>
      </c>
      <c r="J17" s="64">
        <v>78960</v>
      </c>
      <c r="K17" s="113"/>
      <c r="L17" s="114"/>
      <c r="M17" s="113"/>
      <c r="N17" s="114"/>
      <c r="O17" s="113"/>
      <c r="P17" s="114"/>
      <c r="Q17" s="63"/>
      <c r="R17" s="64"/>
      <c r="S17" s="63"/>
      <c r="T17" s="64"/>
      <c r="U17" s="51"/>
      <c r="V17" s="75" t="s">
        <v>104</v>
      </c>
      <c r="W17" s="67">
        <v>8</v>
      </c>
      <c r="X17" s="74">
        <v>631680</v>
      </c>
      <c r="Y17" s="11"/>
      <c r="Z17" s="11"/>
    </row>
    <row r="18" spans="1:26" s="37" customFormat="1" ht="53.25" customHeight="1">
      <c r="A18" s="66">
        <v>11</v>
      </c>
      <c r="B18" s="52" t="s">
        <v>71</v>
      </c>
      <c r="C18" s="82" t="s">
        <v>14</v>
      </c>
      <c r="D18" s="86">
        <v>12</v>
      </c>
      <c r="E18" s="84">
        <v>92400</v>
      </c>
      <c r="F18" s="68">
        <f t="shared" si="0"/>
        <v>1108800</v>
      </c>
      <c r="G18" s="63"/>
      <c r="H18" s="64"/>
      <c r="I18" s="65" t="s">
        <v>101</v>
      </c>
      <c r="J18" s="64">
        <v>92400</v>
      </c>
      <c r="K18" s="113"/>
      <c r="L18" s="114"/>
      <c r="M18" s="113"/>
      <c r="N18" s="114"/>
      <c r="O18" s="113"/>
      <c r="P18" s="114"/>
      <c r="Q18" s="63"/>
      <c r="R18" s="64"/>
      <c r="S18" s="63"/>
      <c r="T18" s="64"/>
      <c r="U18" s="3"/>
      <c r="V18" s="75" t="s">
        <v>104</v>
      </c>
      <c r="W18" s="67">
        <v>12</v>
      </c>
      <c r="X18" s="74">
        <v>1108800</v>
      </c>
      <c r="Y18" s="44"/>
      <c r="Z18" s="44"/>
    </row>
    <row r="19" spans="1:26" s="37" customFormat="1" ht="53.25" customHeight="1">
      <c r="A19" s="66">
        <v>12</v>
      </c>
      <c r="B19" s="52" t="s">
        <v>72</v>
      </c>
      <c r="C19" s="82" t="s">
        <v>14</v>
      </c>
      <c r="D19" s="86">
        <v>1</v>
      </c>
      <c r="E19" s="84">
        <v>29400</v>
      </c>
      <c r="F19" s="68">
        <f t="shared" si="0"/>
        <v>29400</v>
      </c>
      <c r="G19" s="63"/>
      <c r="H19" s="64"/>
      <c r="I19" s="65" t="s">
        <v>102</v>
      </c>
      <c r="J19" s="64">
        <v>29400</v>
      </c>
      <c r="K19" s="113"/>
      <c r="L19" s="114"/>
      <c r="M19" s="113"/>
      <c r="N19" s="114"/>
      <c r="O19" s="113"/>
      <c r="P19" s="114"/>
      <c r="Q19" s="63"/>
      <c r="R19" s="64"/>
      <c r="S19" s="63"/>
      <c r="T19" s="64"/>
      <c r="U19" s="3"/>
      <c r="V19" s="75" t="s">
        <v>104</v>
      </c>
      <c r="W19" s="67">
        <v>1</v>
      </c>
      <c r="X19" s="74">
        <v>29400</v>
      </c>
      <c r="Y19" s="45"/>
      <c r="Z19" s="46"/>
    </row>
    <row r="20" spans="1:26" s="37" customFormat="1" ht="15" customHeight="1">
      <c r="A20" s="66"/>
      <c r="B20" s="85" t="s">
        <v>73</v>
      </c>
      <c r="C20" s="82"/>
      <c r="D20" s="86"/>
      <c r="E20" s="84"/>
      <c r="F20" s="68"/>
      <c r="G20" s="63"/>
      <c r="H20" s="64"/>
      <c r="I20" s="63"/>
      <c r="J20" s="64"/>
      <c r="K20" s="113"/>
      <c r="L20" s="114"/>
      <c r="M20" s="113"/>
      <c r="N20" s="114"/>
      <c r="O20" s="113"/>
      <c r="P20" s="114"/>
      <c r="Q20" s="63"/>
      <c r="R20" s="64"/>
      <c r="S20" s="63"/>
      <c r="T20" s="64"/>
      <c r="U20" s="3"/>
      <c r="V20" s="75"/>
      <c r="W20" s="69"/>
      <c r="X20" s="74"/>
      <c r="Y20" s="47"/>
      <c r="Z20" s="48"/>
    </row>
    <row r="21" spans="1:26" s="37" customFormat="1" ht="116.25" customHeight="1">
      <c r="A21" s="66">
        <v>13</v>
      </c>
      <c r="B21" s="88" t="s">
        <v>22</v>
      </c>
      <c r="C21" s="89" t="s">
        <v>16</v>
      </c>
      <c r="D21" s="90">
        <v>172600</v>
      </c>
      <c r="E21" s="84">
        <v>26.08</v>
      </c>
      <c r="F21" s="68">
        <f t="shared" si="0"/>
        <v>4501408</v>
      </c>
      <c r="G21" s="63"/>
      <c r="H21" s="64"/>
      <c r="I21" s="63"/>
      <c r="J21" s="64"/>
      <c r="K21" s="113"/>
      <c r="L21" s="114"/>
      <c r="M21" s="113"/>
      <c r="N21" s="114"/>
      <c r="O21" s="113"/>
      <c r="P21" s="114"/>
      <c r="Q21" s="65" t="s">
        <v>84</v>
      </c>
      <c r="R21" s="64">
        <v>20.34</v>
      </c>
      <c r="S21" s="65" t="s">
        <v>88</v>
      </c>
      <c r="T21" s="64">
        <v>20.11</v>
      </c>
      <c r="U21" s="52" t="s">
        <v>106</v>
      </c>
      <c r="V21" s="75" t="s">
        <v>105</v>
      </c>
      <c r="W21" s="69">
        <v>172600</v>
      </c>
      <c r="X21" s="74">
        <v>3470986</v>
      </c>
      <c r="Y21" s="47"/>
      <c r="Z21" s="48"/>
    </row>
    <row r="22" spans="1:26" s="37" customFormat="1" ht="114" customHeight="1">
      <c r="A22" s="66">
        <v>14</v>
      </c>
      <c r="B22" s="58" t="s">
        <v>23</v>
      </c>
      <c r="C22" s="82" t="s">
        <v>16</v>
      </c>
      <c r="D22" s="83">
        <v>172200</v>
      </c>
      <c r="E22" s="84">
        <v>15.75</v>
      </c>
      <c r="F22" s="68">
        <f t="shared" si="0"/>
        <v>2712150</v>
      </c>
      <c r="G22" s="63"/>
      <c r="H22" s="64"/>
      <c r="I22" s="63"/>
      <c r="J22" s="64"/>
      <c r="K22" s="113"/>
      <c r="L22" s="114"/>
      <c r="M22" s="113"/>
      <c r="N22" s="114"/>
      <c r="O22" s="113"/>
      <c r="P22" s="114"/>
      <c r="Q22" s="65" t="s">
        <v>85</v>
      </c>
      <c r="R22" s="64">
        <v>13.74</v>
      </c>
      <c r="S22" s="65" t="s">
        <v>89</v>
      </c>
      <c r="T22" s="64">
        <v>15.1</v>
      </c>
      <c r="U22" s="75" t="s">
        <v>105</v>
      </c>
      <c r="V22" s="52" t="s">
        <v>106</v>
      </c>
      <c r="W22" s="69">
        <v>172200</v>
      </c>
      <c r="X22" s="74">
        <v>2366028</v>
      </c>
      <c r="Y22" s="49"/>
      <c r="Z22" s="48"/>
    </row>
    <row r="23" spans="1:26" s="37" customFormat="1" ht="111.75" customHeight="1">
      <c r="A23" s="66">
        <v>15</v>
      </c>
      <c r="B23" s="58" t="s">
        <v>24</v>
      </c>
      <c r="C23" s="82" t="s">
        <v>16</v>
      </c>
      <c r="D23" s="83">
        <v>226200</v>
      </c>
      <c r="E23" s="84">
        <v>15.84</v>
      </c>
      <c r="F23" s="68">
        <f t="shared" si="0"/>
        <v>3583008</v>
      </c>
      <c r="G23" s="63"/>
      <c r="H23" s="64"/>
      <c r="I23" s="63"/>
      <c r="J23" s="64"/>
      <c r="K23" s="113"/>
      <c r="L23" s="114"/>
      <c r="M23" s="113"/>
      <c r="N23" s="114"/>
      <c r="O23" s="113"/>
      <c r="P23" s="114"/>
      <c r="Q23" s="65" t="s">
        <v>86</v>
      </c>
      <c r="R23" s="64">
        <v>13.16</v>
      </c>
      <c r="S23" s="65" t="s">
        <v>90</v>
      </c>
      <c r="T23" s="64">
        <v>13.9</v>
      </c>
      <c r="U23" s="75" t="s">
        <v>105</v>
      </c>
      <c r="V23" s="52" t="s">
        <v>106</v>
      </c>
      <c r="W23" s="69">
        <v>226200</v>
      </c>
      <c r="X23" s="74">
        <v>2976792</v>
      </c>
      <c r="Y23" s="50"/>
      <c r="Z23" s="46"/>
    </row>
    <row r="24" spans="1:26" s="37" customFormat="1" ht="50.25" customHeight="1">
      <c r="A24" s="66">
        <v>16</v>
      </c>
      <c r="B24" s="58" t="s">
        <v>54</v>
      </c>
      <c r="C24" s="82" t="s">
        <v>16</v>
      </c>
      <c r="D24" s="83">
        <v>5000</v>
      </c>
      <c r="E24" s="84">
        <v>31.47</v>
      </c>
      <c r="F24" s="68">
        <f t="shared" si="0"/>
        <v>157350</v>
      </c>
      <c r="G24" s="63"/>
      <c r="H24" s="64"/>
      <c r="I24" s="63"/>
      <c r="J24" s="64"/>
      <c r="K24" s="113"/>
      <c r="L24" s="114"/>
      <c r="M24" s="113"/>
      <c r="N24" s="114"/>
      <c r="O24" s="113"/>
      <c r="P24" s="114"/>
      <c r="Q24" s="63"/>
      <c r="R24" s="64"/>
      <c r="S24" s="63"/>
      <c r="T24" s="64"/>
      <c r="U24" s="3"/>
      <c r="V24" s="75" t="s">
        <v>51</v>
      </c>
      <c r="W24" s="75"/>
      <c r="X24" s="52"/>
      <c r="Y24" s="49"/>
      <c r="Z24" s="48"/>
    </row>
    <row r="25" spans="1:26" s="37" customFormat="1" ht="90.75" customHeight="1">
      <c r="A25" s="66">
        <v>17</v>
      </c>
      <c r="B25" s="58" t="s">
        <v>25</v>
      </c>
      <c r="C25" s="82" t="s">
        <v>16</v>
      </c>
      <c r="D25" s="83">
        <v>604800</v>
      </c>
      <c r="E25" s="84">
        <v>18.66</v>
      </c>
      <c r="F25" s="81">
        <f t="shared" si="0"/>
        <v>11285568</v>
      </c>
      <c r="G25" s="63"/>
      <c r="H25" s="64"/>
      <c r="I25" s="63"/>
      <c r="J25" s="64"/>
      <c r="K25" s="113"/>
      <c r="L25" s="114"/>
      <c r="M25" s="113"/>
      <c r="N25" s="114"/>
      <c r="O25" s="113"/>
      <c r="P25" s="114"/>
      <c r="Q25" s="65" t="s">
        <v>87</v>
      </c>
      <c r="R25" s="64">
        <v>6.75</v>
      </c>
      <c r="S25" s="72"/>
      <c r="T25" s="73"/>
      <c r="U25" s="3"/>
      <c r="V25" s="52" t="s">
        <v>106</v>
      </c>
      <c r="W25" s="69">
        <v>604800</v>
      </c>
      <c r="X25" s="74">
        <v>4082400</v>
      </c>
      <c r="Y25" s="50"/>
      <c r="Z25" s="46"/>
    </row>
    <row r="26" spans="1:26" s="37" customFormat="1" ht="30" customHeight="1">
      <c r="A26" s="66"/>
      <c r="B26" s="85" t="s">
        <v>74</v>
      </c>
      <c r="C26" s="91"/>
      <c r="D26" s="92"/>
      <c r="E26" s="93"/>
      <c r="F26" s="81"/>
      <c r="G26" s="63"/>
      <c r="H26" s="64"/>
      <c r="I26" s="63"/>
      <c r="J26" s="64"/>
      <c r="K26" s="113"/>
      <c r="L26" s="114"/>
      <c r="M26" s="113"/>
      <c r="N26" s="114"/>
      <c r="O26" s="113"/>
      <c r="P26" s="114"/>
      <c r="Q26" s="63"/>
      <c r="R26" s="64"/>
      <c r="S26" s="63"/>
      <c r="T26" s="64"/>
      <c r="U26" s="3"/>
      <c r="V26" s="75"/>
      <c r="W26" s="69"/>
      <c r="X26" s="74"/>
      <c r="Y26" s="50"/>
      <c r="Z26" s="46"/>
    </row>
    <row r="27" spans="1:26" s="37" customFormat="1" ht="54" customHeight="1">
      <c r="A27" s="66">
        <v>18</v>
      </c>
      <c r="B27" s="88" t="s">
        <v>75</v>
      </c>
      <c r="C27" s="89" t="s">
        <v>33</v>
      </c>
      <c r="D27" s="90">
        <v>2600</v>
      </c>
      <c r="E27" s="84">
        <v>4850</v>
      </c>
      <c r="F27" s="81">
        <f>D27*E27</f>
        <v>12610000</v>
      </c>
      <c r="G27" s="63"/>
      <c r="H27" s="64"/>
      <c r="I27" s="63"/>
      <c r="J27" s="64"/>
      <c r="K27" s="115"/>
      <c r="L27" s="116"/>
      <c r="M27" s="115"/>
      <c r="N27" s="116"/>
      <c r="O27" s="115"/>
      <c r="P27" s="116"/>
      <c r="Q27" s="63"/>
      <c r="R27" s="64"/>
      <c r="S27" s="63"/>
      <c r="T27" s="64"/>
      <c r="U27" s="35"/>
      <c r="V27" s="75" t="s">
        <v>51</v>
      </c>
      <c r="W27" s="69"/>
      <c r="X27" s="74"/>
      <c r="Y27" s="49"/>
      <c r="Z27" s="48"/>
    </row>
    <row r="28" spans="1:26" ht="15">
      <c r="A28" s="38"/>
      <c r="B28" s="39"/>
      <c r="C28" s="37"/>
      <c r="D28" s="40"/>
      <c r="E28" s="41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33"/>
      <c r="V28" s="33"/>
      <c r="Y28"/>
      <c r="Z28"/>
    </row>
    <row r="29" spans="1:26" ht="15">
      <c r="A29" s="38"/>
      <c r="B29" s="39"/>
      <c r="C29" s="37"/>
      <c r="D29" s="40"/>
      <c r="E29" s="4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33"/>
      <c r="V29" s="33"/>
      <c r="Y29"/>
      <c r="Z29"/>
    </row>
    <row r="30" spans="2:26" ht="12.75">
      <c r="B30" s="55" t="s">
        <v>37</v>
      </c>
      <c r="C30" s="56"/>
      <c r="D30" s="57"/>
      <c r="E30" s="57"/>
      <c r="F30" s="57"/>
      <c r="G30" s="60"/>
      <c r="H30" s="60"/>
      <c r="I30" s="60"/>
      <c r="J30" s="60"/>
      <c r="K30" s="60"/>
      <c r="L30" s="60"/>
      <c r="N30" s="60"/>
      <c r="P30" s="60"/>
      <c r="Q30" s="60"/>
      <c r="R30" s="60"/>
      <c r="S30" s="60"/>
      <c r="T30" s="60"/>
      <c r="U30" s="33"/>
      <c r="V30" s="33"/>
      <c r="Y30" s="54"/>
      <c r="Z30" s="54"/>
    </row>
    <row r="31" spans="2:26" ht="12.75">
      <c r="B31" s="56" t="s">
        <v>38</v>
      </c>
      <c r="C31" s="56"/>
      <c r="D31" s="57"/>
      <c r="E31" s="57"/>
      <c r="F31" s="57"/>
      <c r="G31" s="60"/>
      <c r="H31" s="60"/>
      <c r="J31" s="60"/>
      <c r="K31" s="60"/>
      <c r="L31" s="60"/>
      <c r="N31" s="60"/>
      <c r="O31" s="77" t="s">
        <v>39</v>
      </c>
      <c r="P31" s="60"/>
      <c r="Q31" s="60"/>
      <c r="R31" s="60"/>
      <c r="S31" s="60"/>
      <c r="T31" s="60"/>
      <c r="V31" s="33"/>
      <c r="Y31" s="54"/>
      <c r="Z31" s="54"/>
    </row>
    <row r="32" spans="2:26" ht="12.75">
      <c r="B32" s="55" t="s">
        <v>40</v>
      </c>
      <c r="C32" s="56"/>
      <c r="D32" s="57"/>
      <c r="E32" s="57"/>
      <c r="F32" s="57"/>
      <c r="G32" s="60"/>
      <c r="H32" s="60"/>
      <c r="J32" s="60"/>
      <c r="K32" s="60"/>
      <c r="L32" s="60"/>
      <c r="N32" s="60"/>
      <c r="O32" s="78"/>
      <c r="P32" s="60"/>
      <c r="Q32" s="60"/>
      <c r="R32" s="60"/>
      <c r="S32" s="60"/>
      <c r="T32" s="60"/>
      <c r="V32" s="33"/>
      <c r="Y32" s="54"/>
      <c r="Z32" s="54"/>
    </row>
    <row r="33" spans="2:26" ht="12.75">
      <c r="B33" s="56" t="s">
        <v>41</v>
      </c>
      <c r="C33" s="56"/>
      <c r="D33" s="57"/>
      <c r="E33" s="57"/>
      <c r="F33" s="57"/>
      <c r="G33" s="60"/>
      <c r="H33" s="60"/>
      <c r="J33" s="60"/>
      <c r="K33" s="60"/>
      <c r="L33" s="60"/>
      <c r="N33" s="60"/>
      <c r="O33" s="77" t="s">
        <v>42</v>
      </c>
      <c r="P33" s="60"/>
      <c r="Q33" s="60"/>
      <c r="R33" s="60"/>
      <c r="S33" s="60"/>
      <c r="T33" s="60"/>
      <c r="V33" s="33"/>
      <c r="Y33" s="54"/>
      <c r="Z33" s="54"/>
    </row>
    <row r="34" spans="2:26" ht="12.75">
      <c r="B34" s="55" t="s">
        <v>43</v>
      </c>
      <c r="C34" s="55"/>
      <c r="D34" s="57"/>
      <c r="E34" s="57"/>
      <c r="F34" s="57"/>
      <c r="G34" s="60"/>
      <c r="H34" s="60"/>
      <c r="J34" s="60"/>
      <c r="K34" s="60"/>
      <c r="L34" s="60"/>
      <c r="N34" s="60"/>
      <c r="O34" s="78"/>
      <c r="P34" s="60"/>
      <c r="Q34" s="60"/>
      <c r="R34" s="60"/>
      <c r="S34" s="60"/>
      <c r="T34" s="60"/>
      <c r="U34" s="57"/>
      <c r="V34" s="33"/>
      <c r="Y34" s="54"/>
      <c r="Z34" s="54"/>
    </row>
    <row r="35" spans="2:15" ht="12.75">
      <c r="B35" s="56" t="s">
        <v>44</v>
      </c>
      <c r="C35" s="56"/>
      <c r="D35" s="57"/>
      <c r="E35" s="57"/>
      <c r="F35" s="57"/>
      <c r="O35" s="79" t="s">
        <v>45</v>
      </c>
    </row>
    <row r="36" spans="2:15" ht="12.75" customHeight="1">
      <c r="B36" s="56" t="s">
        <v>46</v>
      </c>
      <c r="C36" s="56"/>
      <c r="D36" s="57"/>
      <c r="E36" s="57"/>
      <c r="F36" s="57"/>
      <c r="O36" s="79" t="s">
        <v>58</v>
      </c>
    </row>
    <row r="37" spans="2:15" ht="12.75" customHeight="1">
      <c r="B37" s="56" t="s">
        <v>59</v>
      </c>
      <c r="C37" s="56"/>
      <c r="D37" s="57"/>
      <c r="E37" s="57"/>
      <c r="F37" s="57"/>
      <c r="O37" s="79" t="s">
        <v>60</v>
      </c>
    </row>
    <row r="38" spans="2:15" ht="12.75">
      <c r="B38" s="55" t="s">
        <v>47</v>
      </c>
      <c r="C38" s="55"/>
      <c r="D38" s="57"/>
      <c r="E38" s="57"/>
      <c r="F38" s="57"/>
      <c r="O38" s="80"/>
    </row>
    <row r="39" spans="2:15" ht="12.75" customHeight="1">
      <c r="B39" s="56" t="s">
        <v>48</v>
      </c>
      <c r="C39" s="56"/>
      <c r="D39" s="57"/>
      <c r="E39" s="57"/>
      <c r="F39" s="57"/>
      <c r="O39" s="79" t="s">
        <v>49</v>
      </c>
    </row>
    <row r="43" ht="15">
      <c r="E43" s="76"/>
    </row>
  </sheetData>
  <sheetProtection/>
  <mergeCells count="22">
    <mergeCell ref="D5:D6"/>
    <mergeCell ref="E5:E6"/>
    <mergeCell ref="O5:P5"/>
    <mergeCell ref="M5:N5"/>
    <mergeCell ref="X5:X6"/>
    <mergeCell ref="A2:T2"/>
    <mergeCell ref="B3:T3"/>
    <mergeCell ref="F5:F6"/>
    <mergeCell ref="G5:H5"/>
    <mergeCell ref="I5:J5"/>
    <mergeCell ref="K5:L5"/>
    <mergeCell ref="S5:T5"/>
    <mergeCell ref="A5:A6"/>
    <mergeCell ref="B5:B6"/>
    <mergeCell ref="C5:C6"/>
    <mergeCell ref="K7:L27"/>
    <mergeCell ref="M7:N27"/>
    <mergeCell ref="O7:P27"/>
    <mergeCell ref="U5:U6"/>
    <mergeCell ref="V5:V6"/>
    <mergeCell ref="W5:W6"/>
    <mergeCell ref="Q5:R5"/>
  </mergeCells>
  <printOptions/>
  <pageMargins left="0" right="0" top="0.5905511811023623" bottom="0.35433070866141736" header="0.15748031496062992" footer="0.15748031496062992"/>
  <pageSetup fitToHeight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3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B3" sqref="B3:AB3"/>
    </sheetView>
  </sheetViews>
  <sheetFormatPr defaultColWidth="16.8515625" defaultRowHeight="12.75"/>
  <cols>
    <col min="1" max="1" width="5.28125" style="32" bestFit="1" customWidth="1"/>
    <col min="2" max="2" width="22.421875" style="32" customWidth="1"/>
    <col min="3" max="3" width="5.421875" style="32" customWidth="1"/>
    <col min="4" max="4" width="8.28125" style="33" customWidth="1"/>
    <col min="5" max="5" width="12.7109375" style="33" customWidth="1"/>
    <col min="6" max="6" width="12.57421875" style="33" customWidth="1"/>
    <col min="7" max="7" width="24.8515625" style="33" customWidth="1"/>
    <col min="8" max="8" width="10.00390625" style="33" customWidth="1"/>
    <col min="9" max="9" width="21.00390625" style="33" customWidth="1"/>
    <col min="10" max="10" width="10.140625" style="33" customWidth="1"/>
    <col min="11" max="11" width="13.140625" style="33" customWidth="1"/>
    <col min="12" max="12" width="9.00390625" style="33" customWidth="1"/>
    <col min="13" max="13" width="13.421875" style="33" customWidth="1"/>
    <col min="14" max="14" width="9.00390625" style="33" customWidth="1"/>
    <col min="15" max="15" width="13.57421875" style="33" customWidth="1"/>
    <col min="16" max="16" width="8.28125" style="33" customWidth="1"/>
    <col min="17" max="17" width="15.421875" style="33" customWidth="1"/>
    <col min="18" max="18" width="7.00390625" style="33" customWidth="1"/>
    <col min="19" max="19" width="17.57421875" style="33" customWidth="1"/>
    <col min="20" max="20" width="6.421875" style="33" customWidth="1"/>
    <col min="21" max="22" width="16.8515625" style="32" customWidth="1"/>
    <col min="23" max="23" width="7.140625" style="32" customWidth="1"/>
    <col min="24" max="24" width="12.421875" style="32" customWidth="1"/>
    <col min="25" max="16384" width="16.8515625" style="32" customWidth="1"/>
  </cols>
  <sheetData>
    <row r="1" ht="12.75" customHeight="1"/>
    <row r="2" spans="1:20" s="101" customFormat="1" ht="20.25" customHeight="1">
      <c r="A2" s="120" t="s">
        <v>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8" s="101" customFormat="1" ht="18.75" customHeight="1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ht="12.75" customHeight="1" thickBot="1">
      <c r="C4" s="34"/>
    </row>
    <row r="5" spans="1:24" ht="82.5" customHeight="1" thickBot="1">
      <c r="A5" s="126" t="s">
        <v>1</v>
      </c>
      <c r="B5" s="126" t="s">
        <v>115</v>
      </c>
      <c r="C5" s="126" t="s">
        <v>116</v>
      </c>
      <c r="D5" s="128" t="s">
        <v>117</v>
      </c>
      <c r="E5" s="128" t="s">
        <v>118</v>
      </c>
      <c r="F5" s="122" t="s">
        <v>119</v>
      </c>
      <c r="G5" s="118" t="s">
        <v>109</v>
      </c>
      <c r="H5" s="119"/>
      <c r="I5" s="118" t="s">
        <v>110</v>
      </c>
      <c r="J5" s="119"/>
      <c r="K5" s="118" t="s">
        <v>111</v>
      </c>
      <c r="L5" s="119"/>
      <c r="M5" s="118" t="s">
        <v>112</v>
      </c>
      <c r="N5" s="119"/>
      <c r="O5" s="118" t="s">
        <v>113</v>
      </c>
      <c r="P5" s="119"/>
      <c r="Q5" s="118" t="s">
        <v>108</v>
      </c>
      <c r="R5" s="119"/>
      <c r="S5" s="124" t="s">
        <v>114</v>
      </c>
      <c r="T5" s="125"/>
      <c r="U5" s="130" t="s">
        <v>122</v>
      </c>
      <c r="V5" s="130" t="s">
        <v>123</v>
      </c>
      <c r="W5" s="130" t="s">
        <v>124</v>
      </c>
      <c r="X5" s="130" t="s">
        <v>125</v>
      </c>
    </row>
    <row r="6" spans="1:24" ht="80.25" customHeight="1" thickBot="1">
      <c r="A6" s="127"/>
      <c r="B6" s="127"/>
      <c r="C6" s="127"/>
      <c r="D6" s="129"/>
      <c r="E6" s="129"/>
      <c r="F6" s="123"/>
      <c r="G6" s="102" t="s">
        <v>120</v>
      </c>
      <c r="H6" s="102" t="s">
        <v>121</v>
      </c>
      <c r="I6" s="102" t="s">
        <v>120</v>
      </c>
      <c r="J6" s="102" t="s">
        <v>121</v>
      </c>
      <c r="K6" s="102" t="s">
        <v>120</v>
      </c>
      <c r="L6" s="102" t="s">
        <v>121</v>
      </c>
      <c r="M6" s="102" t="s">
        <v>120</v>
      </c>
      <c r="N6" s="102" t="s">
        <v>121</v>
      </c>
      <c r="O6" s="102" t="s">
        <v>120</v>
      </c>
      <c r="P6" s="102" t="s">
        <v>121</v>
      </c>
      <c r="Q6" s="102" t="s">
        <v>120</v>
      </c>
      <c r="R6" s="102" t="s">
        <v>121</v>
      </c>
      <c r="S6" s="102" t="s">
        <v>120</v>
      </c>
      <c r="T6" s="102" t="s">
        <v>121</v>
      </c>
      <c r="U6" s="131"/>
      <c r="V6" s="131" t="s">
        <v>123</v>
      </c>
      <c r="W6" s="131" t="s">
        <v>124</v>
      </c>
      <c r="X6" s="131" t="s">
        <v>125</v>
      </c>
    </row>
    <row r="7" spans="1:24" s="54" customFormat="1" ht="151.5" customHeight="1">
      <c r="A7" s="66">
        <v>1</v>
      </c>
      <c r="B7" s="52" t="s">
        <v>130</v>
      </c>
      <c r="C7" s="82" t="s">
        <v>14</v>
      </c>
      <c r="D7" s="83">
        <v>220</v>
      </c>
      <c r="E7" s="84">
        <v>155000</v>
      </c>
      <c r="F7" s="68">
        <f aca="true" t="shared" si="0" ref="F7:F25">D7*E7</f>
        <v>34100000</v>
      </c>
      <c r="G7" s="52" t="s">
        <v>130</v>
      </c>
      <c r="H7" s="84">
        <v>155000</v>
      </c>
      <c r="I7" s="70"/>
      <c r="J7" s="71"/>
      <c r="K7" s="111" t="s">
        <v>158</v>
      </c>
      <c r="L7" s="112"/>
      <c r="M7" s="111" t="s">
        <v>158</v>
      </c>
      <c r="N7" s="112"/>
      <c r="O7" s="111" t="s">
        <v>158</v>
      </c>
      <c r="P7" s="112"/>
      <c r="Q7" s="70"/>
      <c r="R7" s="71"/>
      <c r="S7" s="70"/>
      <c r="T7" s="71"/>
      <c r="U7" s="53"/>
      <c r="V7" s="52" t="s">
        <v>103</v>
      </c>
      <c r="W7" s="67">
        <v>220</v>
      </c>
      <c r="X7" s="74">
        <v>34100000</v>
      </c>
    </row>
    <row r="8" spans="1:24" s="54" customFormat="1" ht="140.25" customHeight="1">
      <c r="A8" s="66"/>
      <c r="B8" s="85" t="s">
        <v>131</v>
      </c>
      <c r="C8" s="94" t="s">
        <v>55</v>
      </c>
      <c r="D8" s="95"/>
      <c r="E8" s="87"/>
      <c r="F8" s="96">
        <f>SUM(F9:F19)</f>
        <v>41316240</v>
      </c>
      <c r="G8" s="63"/>
      <c r="H8" s="64"/>
      <c r="I8" s="63"/>
      <c r="J8" s="64"/>
      <c r="K8" s="113"/>
      <c r="L8" s="114"/>
      <c r="M8" s="113"/>
      <c r="N8" s="114"/>
      <c r="O8" s="113"/>
      <c r="P8" s="114"/>
      <c r="Q8" s="63"/>
      <c r="R8" s="64"/>
      <c r="S8" s="63"/>
      <c r="T8" s="64"/>
      <c r="U8" s="53"/>
      <c r="V8" s="75"/>
      <c r="W8" s="67"/>
      <c r="X8" s="74"/>
    </row>
    <row r="9" spans="1:24" s="54" customFormat="1" ht="53.25" customHeight="1">
      <c r="A9" s="66">
        <v>2</v>
      </c>
      <c r="B9" s="52" t="s">
        <v>63</v>
      </c>
      <c r="C9" s="82" t="s">
        <v>132</v>
      </c>
      <c r="D9" s="86">
        <v>1</v>
      </c>
      <c r="E9" s="84">
        <v>29400</v>
      </c>
      <c r="F9" s="68">
        <f t="shared" si="0"/>
        <v>29400</v>
      </c>
      <c r="G9" s="63"/>
      <c r="H9" s="64"/>
      <c r="I9" s="65" t="s">
        <v>91</v>
      </c>
      <c r="J9" s="64">
        <v>29400</v>
      </c>
      <c r="K9" s="113"/>
      <c r="L9" s="114"/>
      <c r="M9" s="113"/>
      <c r="N9" s="114"/>
      <c r="O9" s="113"/>
      <c r="P9" s="114"/>
      <c r="Q9" s="63"/>
      <c r="R9" s="64"/>
      <c r="S9" s="63"/>
      <c r="T9" s="64"/>
      <c r="U9" s="53"/>
      <c r="V9" s="75" t="s">
        <v>126</v>
      </c>
      <c r="W9" s="67">
        <v>1</v>
      </c>
      <c r="X9" s="74">
        <v>29400</v>
      </c>
    </row>
    <row r="10" spans="1:24" ht="54" customHeight="1">
      <c r="A10" s="66">
        <v>3</v>
      </c>
      <c r="B10" s="52" t="s">
        <v>133</v>
      </c>
      <c r="C10" s="82" t="s">
        <v>132</v>
      </c>
      <c r="D10" s="86">
        <v>1</v>
      </c>
      <c r="E10" s="84">
        <v>47040</v>
      </c>
      <c r="F10" s="68">
        <f t="shared" si="0"/>
        <v>47040</v>
      </c>
      <c r="G10" s="63"/>
      <c r="H10" s="98"/>
      <c r="I10" s="97" t="s">
        <v>92</v>
      </c>
      <c r="J10" s="64">
        <v>47040</v>
      </c>
      <c r="K10" s="113"/>
      <c r="L10" s="114"/>
      <c r="M10" s="113"/>
      <c r="N10" s="114"/>
      <c r="O10" s="113"/>
      <c r="P10" s="114"/>
      <c r="Q10" s="63"/>
      <c r="R10" s="64"/>
      <c r="S10" s="63"/>
      <c r="T10" s="64"/>
      <c r="U10" s="53"/>
      <c r="V10" s="75" t="s">
        <v>126</v>
      </c>
      <c r="W10" s="67">
        <v>1</v>
      </c>
      <c r="X10" s="74">
        <v>47040</v>
      </c>
    </row>
    <row r="11" spans="1:24" s="54" customFormat="1" ht="54.75" customHeight="1">
      <c r="A11" s="66">
        <v>4</v>
      </c>
      <c r="B11" s="52" t="s">
        <v>134</v>
      </c>
      <c r="C11" s="82" t="s">
        <v>132</v>
      </c>
      <c r="D11" s="86">
        <v>53</v>
      </c>
      <c r="E11" s="84">
        <v>82320</v>
      </c>
      <c r="F11" s="68">
        <f t="shared" si="0"/>
        <v>4362960</v>
      </c>
      <c r="G11" s="65"/>
      <c r="H11" s="99"/>
      <c r="I11" s="100" t="s">
        <v>93</v>
      </c>
      <c r="J11" s="64">
        <v>82320</v>
      </c>
      <c r="K11" s="113"/>
      <c r="L11" s="114"/>
      <c r="M11" s="113"/>
      <c r="N11" s="114"/>
      <c r="O11" s="113"/>
      <c r="P11" s="114"/>
      <c r="Q11" s="65"/>
      <c r="R11" s="64"/>
      <c r="S11" s="72"/>
      <c r="T11" s="73"/>
      <c r="U11" s="53"/>
      <c r="V11" s="75" t="s">
        <v>126</v>
      </c>
      <c r="W11" s="67">
        <v>53</v>
      </c>
      <c r="X11" s="74">
        <v>4362960</v>
      </c>
    </row>
    <row r="12" spans="1:24" s="54" customFormat="1" ht="54" customHeight="1">
      <c r="A12" s="66">
        <v>5</v>
      </c>
      <c r="B12" s="52" t="s">
        <v>66</v>
      </c>
      <c r="C12" s="82" t="s">
        <v>132</v>
      </c>
      <c r="D12" s="86">
        <v>2</v>
      </c>
      <c r="E12" s="84">
        <v>81480</v>
      </c>
      <c r="F12" s="68">
        <f t="shared" si="0"/>
        <v>162960</v>
      </c>
      <c r="G12" s="63"/>
      <c r="H12" s="99"/>
      <c r="I12" s="100" t="s">
        <v>94</v>
      </c>
      <c r="J12" s="64">
        <v>81480</v>
      </c>
      <c r="K12" s="113"/>
      <c r="L12" s="114"/>
      <c r="M12" s="113"/>
      <c r="N12" s="114"/>
      <c r="O12" s="113"/>
      <c r="P12" s="114"/>
      <c r="Q12" s="63"/>
      <c r="R12" s="64"/>
      <c r="S12" s="72"/>
      <c r="T12" s="73"/>
      <c r="U12" s="53"/>
      <c r="V12" s="75" t="s">
        <v>126</v>
      </c>
      <c r="W12" s="67">
        <v>2</v>
      </c>
      <c r="X12" s="74">
        <v>162960</v>
      </c>
    </row>
    <row r="13" spans="1:24" s="54" customFormat="1" ht="54.75" customHeight="1">
      <c r="A13" s="66">
        <v>6</v>
      </c>
      <c r="B13" s="52" t="s">
        <v>135</v>
      </c>
      <c r="C13" s="82" t="s">
        <v>132</v>
      </c>
      <c r="D13" s="86">
        <v>4</v>
      </c>
      <c r="E13" s="84">
        <v>89880</v>
      </c>
      <c r="F13" s="68">
        <f t="shared" si="0"/>
        <v>359520</v>
      </c>
      <c r="G13" s="63"/>
      <c r="H13" s="64"/>
      <c r="I13" s="65" t="s">
        <v>95</v>
      </c>
      <c r="J13" s="64">
        <v>89880</v>
      </c>
      <c r="K13" s="113"/>
      <c r="L13" s="114"/>
      <c r="M13" s="113"/>
      <c r="N13" s="114"/>
      <c r="O13" s="113"/>
      <c r="P13" s="114"/>
      <c r="Q13" s="63"/>
      <c r="R13" s="64"/>
      <c r="S13" s="63"/>
      <c r="T13" s="64"/>
      <c r="U13" s="52"/>
      <c r="V13" s="75" t="s">
        <v>126</v>
      </c>
      <c r="W13" s="67">
        <v>4</v>
      </c>
      <c r="X13" s="74">
        <v>359520</v>
      </c>
    </row>
    <row r="14" spans="1:24" s="36" customFormat="1" ht="53.25" customHeight="1">
      <c r="A14" s="66">
        <v>7</v>
      </c>
      <c r="B14" s="52" t="s">
        <v>136</v>
      </c>
      <c r="C14" s="82" t="s">
        <v>132</v>
      </c>
      <c r="D14" s="86">
        <v>42</v>
      </c>
      <c r="E14" s="84">
        <v>806400</v>
      </c>
      <c r="F14" s="68">
        <f t="shared" si="0"/>
        <v>33868800</v>
      </c>
      <c r="G14" s="63"/>
      <c r="H14" s="64"/>
      <c r="I14" s="65" t="s">
        <v>96</v>
      </c>
      <c r="J14" s="64">
        <v>806400</v>
      </c>
      <c r="K14" s="113"/>
      <c r="L14" s="114"/>
      <c r="M14" s="113"/>
      <c r="N14" s="114"/>
      <c r="O14" s="113"/>
      <c r="P14" s="114"/>
      <c r="Q14" s="72"/>
      <c r="R14" s="73"/>
      <c r="S14" s="72"/>
      <c r="T14" s="73"/>
      <c r="U14" s="43"/>
      <c r="V14" s="75" t="s">
        <v>126</v>
      </c>
      <c r="W14" s="67">
        <v>42</v>
      </c>
      <c r="X14" s="74">
        <v>33868800</v>
      </c>
    </row>
    <row r="15" spans="1:26" s="37" customFormat="1" ht="51">
      <c r="A15" s="66">
        <v>8</v>
      </c>
      <c r="B15" s="52" t="s">
        <v>137</v>
      </c>
      <c r="C15" s="82" t="s">
        <v>132</v>
      </c>
      <c r="D15" s="86">
        <v>2</v>
      </c>
      <c r="E15" s="84">
        <v>177240</v>
      </c>
      <c r="F15" s="68">
        <f t="shared" si="0"/>
        <v>354480</v>
      </c>
      <c r="G15" s="63"/>
      <c r="H15" s="64"/>
      <c r="I15" s="65" t="s">
        <v>97</v>
      </c>
      <c r="J15" s="64">
        <v>177240</v>
      </c>
      <c r="K15" s="113"/>
      <c r="L15" s="114"/>
      <c r="M15" s="113"/>
      <c r="N15" s="114"/>
      <c r="O15" s="113"/>
      <c r="P15" s="114"/>
      <c r="Q15" s="63"/>
      <c r="R15" s="64"/>
      <c r="S15" s="63"/>
      <c r="T15" s="64"/>
      <c r="U15" s="35"/>
      <c r="V15" s="75" t="s">
        <v>126</v>
      </c>
      <c r="W15" s="67">
        <v>2</v>
      </c>
      <c r="X15" s="74">
        <v>354480</v>
      </c>
      <c r="Y15" s="42"/>
      <c r="Z15" s="42"/>
    </row>
    <row r="16" spans="1:24" s="37" customFormat="1" ht="51">
      <c r="A16" s="66">
        <v>9</v>
      </c>
      <c r="B16" s="52" t="s">
        <v>138</v>
      </c>
      <c r="C16" s="82" t="s">
        <v>132</v>
      </c>
      <c r="D16" s="86">
        <v>10</v>
      </c>
      <c r="E16" s="84">
        <v>36120</v>
      </c>
      <c r="F16" s="68">
        <f t="shared" si="0"/>
        <v>361200</v>
      </c>
      <c r="G16" s="63"/>
      <c r="H16" s="64"/>
      <c r="I16" s="72" t="s">
        <v>98</v>
      </c>
      <c r="J16" s="73">
        <v>36120</v>
      </c>
      <c r="K16" s="113"/>
      <c r="L16" s="114"/>
      <c r="M16" s="113"/>
      <c r="N16" s="114"/>
      <c r="O16" s="113"/>
      <c r="P16" s="114"/>
      <c r="Q16" s="63"/>
      <c r="R16" s="64"/>
      <c r="S16" s="63"/>
      <c r="T16" s="64"/>
      <c r="U16" s="35"/>
      <c r="V16" s="75" t="s">
        <v>126</v>
      </c>
      <c r="W16" s="67">
        <v>10</v>
      </c>
      <c r="X16" s="74">
        <v>361200</v>
      </c>
    </row>
    <row r="17" spans="1:26" s="37" customFormat="1" ht="53.25" customHeight="1">
      <c r="A17" s="66">
        <v>10</v>
      </c>
      <c r="B17" s="52" t="s">
        <v>139</v>
      </c>
      <c r="C17" s="82" t="s">
        <v>132</v>
      </c>
      <c r="D17" s="86">
        <v>8</v>
      </c>
      <c r="E17" s="84">
        <v>78960</v>
      </c>
      <c r="F17" s="68">
        <f t="shared" si="0"/>
        <v>631680</v>
      </c>
      <c r="G17" s="63"/>
      <c r="H17" s="64"/>
      <c r="I17" s="65" t="s">
        <v>100</v>
      </c>
      <c r="J17" s="64">
        <v>78960</v>
      </c>
      <c r="K17" s="113"/>
      <c r="L17" s="114"/>
      <c r="M17" s="113"/>
      <c r="N17" s="114"/>
      <c r="O17" s="113"/>
      <c r="P17" s="114"/>
      <c r="Q17" s="63"/>
      <c r="R17" s="64"/>
      <c r="S17" s="63"/>
      <c r="T17" s="64"/>
      <c r="U17" s="51"/>
      <c r="V17" s="75" t="s">
        <v>126</v>
      </c>
      <c r="W17" s="67">
        <v>8</v>
      </c>
      <c r="X17" s="74">
        <v>631680</v>
      </c>
      <c r="Y17" s="11"/>
      <c r="Z17" s="11"/>
    </row>
    <row r="18" spans="1:26" s="37" customFormat="1" ht="53.25" customHeight="1">
      <c r="A18" s="66">
        <v>11</v>
      </c>
      <c r="B18" s="52" t="s">
        <v>140</v>
      </c>
      <c r="C18" s="82" t="s">
        <v>132</v>
      </c>
      <c r="D18" s="86">
        <v>12</v>
      </c>
      <c r="E18" s="84">
        <v>92400</v>
      </c>
      <c r="F18" s="68">
        <f t="shared" si="0"/>
        <v>1108800</v>
      </c>
      <c r="G18" s="63"/>
      <c r="H18" s="64"/>
      <c r="I18" s="65" t="s">
        <v>101</v>
      </c>
      <c r="J18" s="64">
        <v>92400</v>
      </c>
      <c r="K18" s="113"/>
      <c r="L18" s="114"/>
      <c r="M18" s="113"/>
      <c r="N18" s="114"/>
      <c r="O18" s="113"/>
      <c r="P18" s="114"/>
      <c r="Q18" s="63"/>
      <c r="R18" s="64"/>
      <c r="S18" s="63"/>
      <c r="T18" s="64"/>
      <c r="U18" s="3"/>
      <c r="V18" s="75" t="s">
        <v>126</v>
      </c>
      <c r="W18" s="67">
        <v>12</v>
      </c>
      <c r="X18" s="74">
        <v>1108800</v>
      </c>
      <c r="Y18" s="44"/>
      <c r="Z18" s="44"/>
    </row>
    <row r="19" spans="1:26" s="37" customFormat="1" ht="53.25" customHeight="1">
      <c r="A19" s="66">
        <v>12</v>
      </c>
      <c r="B19" s="52" t="s">
        <v>141</v>
      </c>
      <c r="C19" s="82" t="s">
        <v>132</v>
      </c>
      <c r="D19" s="86">
        <v>1</v>
      </c>
      <c r="E19" s="84">
        <v>29400</v>
      </c>
      <c r="F19" s="68">
        <f t="shared" si="0"/>
        <v>29400</v>
      </c>
      <c r="G19" s="63"/>
      <c r="H19" s="64"/>
      <c r="I19" s="65" t="s">
        <v>102</v>
      </c>
      <c r="J19" s="64">
        <v>29400</v>
      </c>
      <c r="K19" s="113"/>
      <c r="L19" s="114"/>
      <c r="M19" s="113"/>
      <c r="N19" s="114"/>
      <c r="O19" s="113"/>
      <c r="P19" s="114"/>
      <c r="Q19" s="63"/>
      <c r="R19" s="64"/>
      <c r="S19" s="63"/>
      <c r="T19" s="64"/>
      <c r="U19" s="3"/>
      <c r="V19" s="75" t="s">
        <v>126</v>
      </c>
      <c r="W19" s="67">
        <v>1</v>
      </c>
      <c r="X19" s="74">
        <v>29400</v>
      </c>
      <c r="Y19" s="45"/>
      <c r="Z19" s="46"/>
    </row>
    <row r="20" spans="1:26" s="37" customFormat="1" ht="15" customHeight="1">
      <c r="A20" s="66"/>
      <c r="B20" s="85" t="s">
        <v>142</v>
      </c>
      <c r="C20" s="82"/>
      <c r="D20" s="86"/>
      <c r="E20" s="84"/>
      <c r="F20" s="68"/>
      <c r="G20" s="63"/>
      <c r="H20" s="64"/>
      <c r="I20" s="63"/>
      <c r="J20" s="64"/>
      <c r="K20" s="113"/>
      <c r="L20" s="114"/>
      <c r="M20" s="113"/>
      <c r="N20" s="114"/>
      <c r="O20" s="113"/>
      <c r="P20" s="114"/>
      <c r="Q20" s="63"/>
      <c r="R20" s="64"/>
      <c r="S20" s="63"/>
      <c r="T20" s="64"/>
      <c r="U20" s="3"/>
      <c r="V20" s="75"/>
      <c r="W20" s="69"/>
      <c r="X20" s="74"/>
      <c r="Y20" s="47"/>
      <c r="Z20" s="48"/>
    </row>
    <row r="21" spans="1:26" s="37" customFormat="1" ht="116.25" customHeight="1">
      <c r="A21" s="66">
        <v>13</v>
      </c>
      <c r="B21" s="88" t="s">
        <v>143</v>
      </c>
      <c r="C21" s="89" t="s">
        <v>150</v>
      </c>
      <c r="D21" s="90">
        <v>172600</v>
      </c>
      <c r="E21" s="84">
        <v>26.08</v>
      </c>
      <c r="F21" s="68">
        <f t="shared" si="0"/>
        <v>4501408</v>
      </c>
      <c r="G21" s="63"/>
      <c r="H21" s="64"/>
      <c r="I21" s="63"/>
      <c r="J21" s="64"/>
      <c r="K21" s="113"/>
      <c r="L21" s="114"/>
      <c r="M21" s="113"/>
      <c r="N21" s="114"/>
      <c r="O21" s="113"/>
      <c r="P21" s="114"/>
      <c r="Q21" s="65" t="s">
        <v>156</v>
      </c>
      <c r="R21" s="64">
        <v>20.34</v>
      </c>
      <c r="S21" s="65" t="s">
        <v>157</v>
      </c>
      <c r="T21" s="64">
        <v>20.11</v>
      </c>
      <c r="U21" s="85" t="s">
        <v>128</v>
      </c>
      <c r="V21" s="75" t="s">
        <v>127</v>
      </c>
      <c r="W21" s="69">
        <v>172600</v>
      </c>
      <c r="X21" s="74">
        <v>3470986</v>
      </c>
      <c r="Y21" s="47"/>
      <c r="Z21" s="48"/>
    </row>
    <row r="22" spans="1:26" s="37" customFormat="1" ht="114" customHeight="1">
      <c r="A22" s="66">
        <v>14</v>
      </c>
      <c r="B22" s="58" t="s">
        <v>144</v>
      </c>
      <c r="C22" s="82" t="s">
        <v>150</v>
      </c>
      <c r="D22" s="83">
        <v>172200</v>
      </c>
      <c r="E22" s="84">
        <v>15.75</v>
      </c>
      <c r="F22" s="68">
        <f t="shared" si="0"/>
        <v>2712150</v>
      </c>
      <c r="G22" s="63"/>
      <c r="H22" s="64"/>
      <c r="I22" s="63"/>
      <c r="J22" s="64"/>
      <c r="K22" s="113"/>
      <c r="L22" s="114"/>
      <c r="M22" s="113"/>
      <c r="N22" s="114"/>
      <c r="O22" s="113"/>
      <c r="P22" s="114"/>
      <c r="Q22" s="65" t="s">
        <v>154</v>
      </c>
      <c r="R22" s="64">
        <v>13.74</v>
      </c>
      <c r="S22" s="65" t="s">
        <v>155</v>
      </c>
      <c r="T22" s="64">
        <v>15.1</v>
      </c>
      <c r="U22" s="75" t="s">
        <v>127</v>
      </c>
      <c r="V22" s="85" t="s">
        <v>128</v>
      </c>
      <c r="W22" s="69">
        <v>172200</v>
      </c>
      <c r="X22" s="74">
        <v>2366028</v>
      </c>
      <c r="Y22" s="49"/>
      <c r="Z22" s="48"/>
    </row>
    <row r="23" spans="1:26" s="37" customFormat="1" ht="111.75" customHeight="1">
      <c r="A23" s="66">
        <v>15</v>
      </c>
      <c r="B23" s="58" t="s">
        <v>145</v>
      </c>
      <c r="C23" s="82" t="s">
        <v>16</v>
      </c>
      <c r="D23" s="83">
        <v>226200</v>
      </c>
      <c r="E23" s="84">
        <v>15.84</v>
      </c>
      <c r="F23" s="68">
        <f t="shared" si="0"/>
        <v>3583008</v>
      </c>
      <c r="G23" s="63"/>
      <c r="H23" s="64"/>
      <c r="I23" s="63"/>
      <c r="J23" s="64"/>
      <c r="K23" s="113"/>
      <c r="L23" s="114"/>
      <c r="M23" s="113"/>
      <c r="N23" s="114"/>
      <c r="O23" s="113"/>
      <c r="P23" s="114"/>
      <c r="Q23" s="65" t="s">
        <v>152</v>
      </c>
      <c r="R23" s="64">
        <v>13.16</v>
      </c>
      <c r="S23" s="65" t="s">
        <v>153</v>
      </c>
      <c r="T23" s="64">
        <v>13.9</v>
      </c>
      <c r="U23" s="75" t="s">
        <v>105</v>
      </c>
      <c r="V23" s="85" t="s">
        <v>128</v>
      </c>
      <c r="W23" s="69">
        <v>226200</v>
      </c>
      <c r="X23" s="74">
        <v>2976792</v>
      </c>
      <c r="Y23" s="50"/>
      <c r="Z23" s="46"/>
    </row>
    <row r="24" spans="1:26" s="37" customFormat="1" ht="50.25" customHeight="1">
      <c r="A24" s="66">
        <v>16</v>
      </c>
      <c r="B24" s="58" t="s">
        <v>146</v>
      </c>
      <c r="C24" s="82" t="s">
        <v>16</v>
      </c>
      <c r="D24" s="83">
        <v>5000</v>
      </c>
      <c r="E24" s="84">
        <v>31.47</v>
      </c>
      <c r="F24" s="68">
        <f t="shared" si="0"/>
        <v>157350</v>
      </c>
      <c r="G24" s="63"/>
      <c r="H24" s="64"/>
      <c r="I24" s="63"/>
      <c r="J24" s="64"/>
      <c r="K24" s="113"/>
      <c r="L24" s="114"/>
      <c r="M24" s="113"/>
      <c r="N24" s="114"/>
      <c r="O24" s="113"/>
      <c r="P24" s="114"/>
      <c r="Q24" s="63"/>
      <c r="R24" s="64"/>
      <c r="S24" s="63"/>
      <c r="T24" s="64"/>
      <c r="U24" s="3"/>
      <c r="V24" s="75" t="s">
        <v>129</v>
      </c>
      <c r="W24" s="75"/>
      <c r="X24" s="52"/>
      <c r="Y24" s="49"/>
      <c r="Z24" s="48"/>
    </row>
    <row r="25" spans="1:26" s="37" customFormat="1" ht="90.75" customHeight="1">
      <c r="A25" s="66">
        <v>17</v>
      </c>
      <c r="B25" s="58" t="s">
        <v>147</v>
      </c>
      <c r="C25" s="82" t="s">
        <v>16</v>
      </c>
      <c r="D25" s="83">
        <v>604800</v>
      </c>
      <c r="E25" s="84">
        <v>18.66</v>
      </c>
      <c r="F25" s="81">
        <f t="shared" si="0"/>
        <v>11285568</v>
      </c>
      <c r="G25" s="63"/>
      <c r="H25" s="64"/>
      <c r="I25" s="63"/>
      <c r="J25" s="64"/>
      <c r="K25" s="113"/>
      <c r="L25" s="114"/>
      <c r="M25" s="113"/>
      <c r="N25" s="114"/>
      <c r="O25" s="113"/>
      <c r="P25" s="114"/>
      <c r="Q25" s="65" t="s">
        <v>151</v>
      </c>
      <c r="R25" s="64">
        <v>6.75</v>
      </c>
      <c r="S25" s="72"/>
      <c r="T25" s="73"/>
      <c r="U25" s="3"/>
      <c r="V25" s="85" t="s">
        <v>128</v>
      </c>
      <c r="W25" s="69">
        <v>604800</v>
      </c>
      <c r="X25" s="74">
        <v>4082400</v>
      </c>
      <c r="Y25" s="50"/>
      <c r="Z25" s="46"/>
    </row>
    <row r="26" spans="1:26" s="37" customFormat="1" ht="30" customHeight="1">
      <c r="A26" s="66"/>
      <c r="B26" s="85" t="s">
        <v>148</v>
      </c>
      <c r="C26" s="91"/>
      <c r="D26" s="92"/>
      <c r="E26" s="93"/>
      <c r="F26" s="81"/>
      <c r="G26" s="63"/>
      <c r="H26" s="64"/>
      <c r="I26" s="63"/>
      <c r="J26" s="64"/>
      <c r="K26" s="113"/>
      <c r="L26" s="114"/>
      <c r="M26" s="113"/>
      <c r="N26" s="114"/>
      <c r="O26" s="113"/>
      <c r="P26" s="114"/>
      <c r="Q26" s="63"/>
      <c r="R26" s="64"/>
      <c r="S26" s="63"/>
      <c r="T26" s="64"/>
      <c r="U26" s="3"/>
      <c r="V26" s="75"/>
      <c r="W26" s="69"/>
      <c r="X26" s="74"/>
      <c r="Y26" s="50"/>
      <c r="Z26" s="46"/>
    </row>
    <row r="27" spans="1:26" s="37" customFormat="1" ht="54" customHeight="1">
      <c r="A27" s="66">
        <v>18</v>
      </c>
      <c r="B27" s="88" t="s">
        <v>149</v>
      </c>
      <c r="C27" s="89" t="s">
        <v>33</v>
      </c>
      <c r="D27" s="90">
        <v>2600</v>
      </c>
      <c r="E27" s="84">
        <v>4850</v>
      </c>
      <c r="F27" s="81">
        <f>D27*E27</f>
        <v>12610000</v>
      </c>
      <c r="G27" s="63"/>
      <c r="H27" s="64"/>
      <c r="I27" s="63"/>
      <c r="J27" s="64"/>
      <c r="K27" s="115"/>
      <c r="L27" s="116"/>
      <c r="M27" s="115"/>
      <c r="N27" s="116"/>
      <c r="O27" s="115"/>
      <c r="P27" s="116"/>
      <c r="Q27" s="63"/>
      <c r="R27" s="64"/>
      <c r="S27" s="63"/>
      <c r="T27" s="64"/>
      <c r="U27" s="35"/>
      <c r="V27" s="75" t="s">
        <v>129</v>
      </c>
      <c r="W27" s="69"/>
      <c r="X27" s="74"/>
      <c r="Y27" s="49"/>
      <c r="Z27" s="48"/>
    </row>
    <row r="28" spans="1:26" ht="15">
      <c r="A28" s="38"/>
      <c r="B28" s="39"/>
      <c r="C28" s="37"/>
      <c r="D28" s="40"/>
      <c r="E28" s="41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33"/>
      <c r="V28" s="33"/>
      <c r="Y28"/>
      <c r="Z28"/>
    </row>
    <row r="29" spans="1:24" ht="15">
      <c r="A29" s="38"/>
      <c r="B29" s="39"/>
      <c r="C29" s="37"/>
      <c r="D29" s="40"/>
      <c r="E29" s="4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W29"/>
      <c r="X29"/>
    </row>
    <row r="30" spans="2:24" ht="12.75">
      <c r="B30" s="103" t="s">
        <v>159</v>
      </c>
      <c r="C30" s="103"/>
      <c r="D30" s="104"/>
      <c r="E30" s="104"/>
      <c r="F30" s="57"/>
      <c r="G30" s="60"/>
      <c r="H30" s="60"/>
      <c r="I30" s="60"/>
      <c r="J30" s="60"/>
      <c r="K30" s="60"/>
      <c r="L30" s="60"/>
      <c r="N30" s="60"/>
      <c r="O30" s="60"/>
      <c r="P30" s="60"/>
      <c r="Q30" s="60"/>
      <c r="R30" s="60"/>
      <c r="W30" s="54"/>
      <c r="X30" s="54"/>
    </row>
    <row r="31" spans="2:24" ht="12.75">
      <c r="B31" s="56" t="s">
        <v>161</v>
      </c>
      <c r="C31" s="56"/>
      <c r="D31" s="57"/>
      <c r="E31" s="57"/>
      <c r="F31" s="57"/>
      <c r="G31" s="60"/>
      <c r="H31" s="60"/>
      <c r="J31" s="60"/>
      <c r="K31" s="60"/>
      <c r="L31" s="60"/>
      <c r="N31" s="60"/>
      <c r="O31" s="77" t="s">
        <v>39</v>
      </c>
      <c r="P31" s="60"/>
      <c r="Q31" s="60"/>
      <c r="R31" s="60"/>
      <c r="S31" s="32"/>
      <c r="W31" s="54"/>
      <c r="X31" s="54"/>
    </row>
    <row r="32" spans="2:24" ht="12.75">
      <c r="B32" s="55" t="s">
        <v>164</v>
      </c>
      <c r="C32" s="56"/>
      <c r="D32" s="57"/>
      <c r="E32" s="57"/>
      <c r="F32" s="57"/>
      <c r="G32" s="60"/>
      <c r="H32" s="60"/>
      <c r="J32" s="60"/>
      <c r="K32" s="60"/>
      <c r="L32" s="60"/>
      <c r="N32" s="60"/>
      <c r="O32" s="78"/>
      <c r="P32" s="60"/>
      <c r="Q32" s="60"/>
      <c r="R32" s="60"/>
      <c r="S32" s="32"/>
      <c r="W32" s="54"/>
      <c r="X32" s="54"/>
    </row>
    <row r="33" spans="2:24" ht="12.75">
      <c r="B33" s="56" t="s">
        <v>163</v>
      </c>
      <c r="C33" s="56"/>
      <c r="D33" s="57"/>
      <c r="E33" s="57"/>
      <c r="F33" s="57"/>
      <c r="G33" s="60"/>
      <c r="H33" s="60"/>
      <c r="J33" s="60"/>
      <c r="K33" s="60"/>
      <c r="L33" s="60"/>
      <c r="N33" s="60"/>
      <c r="O33" s="77" t="s">
        <v>42</v>
      </c>
      <c r="P33" s="60"/>
      <c r="Q33" s="60"/>
      <c r="R33" s="60"/>
      <c r="S33" s="32"/>
      <c r="W33" s="54"/>
      <c r="X33" s="54"/>
    </row>
    <row r="34" spans="2:24" ht="12.75">
      <c r="B34" s="55" t="s">
        <v>162</v>
      </c>
      <c r="C34" s="55"/>
      <c r="D34" s="57"/>
      <c r="E34" s="57"/>
      <c r="F34" s="57"/>
      <c r="G34" s="60"/>
      <c r="H34" s="60"/>
      <c r="J34" s="60"/>
      <c r="K34" s="60"/>
      <c r="L34" s="60"/>
      <c r="N34" s="60"/>
      <c r="O34" s="78"/>
      <c r="P34" s="60"/>
      <c r="Q34" s="60"/>
      <c r="R34" s="60"/>
      <c r="S34" s="57"/>
      <c r="W34" s="54"/>
      <c r="X34" s="54"/>
    </row>
    <row r="35" spans="2:20" ht="12.75">
      <c r="B35" s="56" t="s">
        <v>165</v>
      </c>
      <c r="C35" s="56"/>
      <c r="D35" s="57"/>
      <c r="E35" s="57"/>
      <c r="F35" s="57"/>
      <c r="O35" s="79" t="s">
        <v>45</v>
      </c>
      <c r="S35" s="32"/>
      <c r="T35" s="32"/>
    </row>
    <row r="36" spans="2:20" ht="12.75" customHeight="1">
      <c r="B36" s="56" t="s">
        <v>166</v>
      </c>
      <c r="C36" s="56"/>
      <c r="D36" s="57"/>
      <c r="E36" s="57"/>
      <c r="F36" s="57"/>
      <c r="O36" s="79" t="s">
        <v>58</v>
      </c>
      <c r="S36" s="32"/>
      <c r="T36" s="32"/>
    </row>
    <row r="37" spans="2:20" ht="12.75" customHeight="1">
      <c r="B37" s="56" t="s">
        <v>167</v>
      </c>
      <c r="C37" s="56"/>
      <c r="D37" s="57"/>
      <c r="E37" s="57"/>
      <c r="F37" s="57"/>
      <c r="O37" s="79" t="s">
        <v>60</v>
      </c>
      <c r="S37" s="32"/>
      <c r="T37" s="32"/>
    </row>
    <row r="38" spans="2:20" ht="12.75">
      <c r="B38" s="55" t="s">
        <v>168</v>
      </c>
      <c r="C38" s="55"/>
      <c r="D38" s="57"/>
      <c r="E38" s="57"/>
      <c r="F38" s="57"/>
      <c r="O38" s="80"/>
      <c r="S38" s="32"/>
      <c r="T38" s="32"/>
    </row>
    <row r="39" spans="2:20" ht="12.75" customHeight="1">
      <c r="B39" s="56" t="s">
        <v>160</v>
      </c>
      <c r="C39" s="56"/>
      <c r="D39" s="57"/>
      <c r="E39" s="57"/>
      <c r="F39" s="57"/>
      <c r="O39" s="79" t="s">
        <v>49</v>
      </c>
      <c r="S39" s="32"/>
      <c r="T39" s="32"/>
    </row>
    <row r="40" spans="19:20" ht="12.75">
      <c r="S40" s="32"/>
      <c r="T40" s="32"/>
    </row>
    <row r="43" ht="15">
      <c r="E43" s="76"/>
    </row>
  </sheetData>
  <sheetProtection/>
  <mergeCells count="22">
    <mergeCell ref="B3:AB3"/>
    <mergeCell ref="S5:T5"/>
    <mergeCell ref="U5:U6"/>
    <mergeCell ref="A2:T2"/>
    <mergeCell ref="A5:A6"/>
    <mergeCell ref="B5:B6"/>
    <mergeCell ref="C5:C6"/>
    <mergeCell ref="D5:D6"/>
    <mergeCell ref="X5:X6"/>
    <mergeCell ref="K7:L27"/>
    <mergeCell ref="M7:N27"/>
    <mergeCell ref="O7:P27"/>
    <mergeCell ref="K5:L5"/>
    <mergeCell ref="M5:N5"/>
    <mergeCell ref="O5:P5"/>
    <mergeCell ref="Q5:R5"/>
    <mergeCell ref="E5:E6"/>
    <mergeCell ref="F5:F6"/>
    <mergeCell ref="V5:V6"/>
    <mergeCell ref="W5:W6"/>
    <mergeCell ref="G5:H5"/>
    <mergeCell ref="I5:J5"/>
  </mergeCells>
  <printOptions/>
  <pageMargins left="0" right="0" top="0.5905511811023623" bottom="0.35433070866141736" header="0.15748031496062992" footer="0.15748031496062992"/>
  <pageSetup fitToHeight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2022-06-24T08:44:17Z</cp:lastPrinted>
  <dcterms:created xsi:type="dcterms:W3CDTF">1996-10-08T23:32:33Z</dcterms:created>
  <dcterms:modified xsi:type="dcterms:W3CDTF">2022-06-24T08:44:30Z</dcterms:modified>
  <cp:category/>
  <cp:version/>
  <cp:contentType/>
  <cp:contentStatus/>
</cp:coreProperties>
</file>